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ragimovaIV\Desktop\ОЭ 2020( за 2019) Кошелева\В Министерство\"/>
    </mc:Choice>
  </mc:AlternateContent>
  <bookViews>
    <workbookView xWindow="0" yWindow="0" windowWidth="28800" windowHeight="12525"/>
  </bookViews>
  <sheets>
    <sheet name="Экономическое развитие" sheetId="1" r:id="rId1"/>
  </sheets>
  <definedNames>
    <definedName name="_xlnm.Print_Area" localSheetId="0">'Экономическое развитие'!$A$1:$K$94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I73" i="1"/>
  <c r="H73" i="1"/>
  <c r="G73" i="1"/>
  <c r="J67" i="1"/>
  <c r="I67" i="1"/>
  <c r="H67" i="1"/>
  <c r="G67" i="1"/>
  <c r="H28" i="1"/>
  <c r="I28" i="1" s="1"/>
  <c r="J28" i="1" s="1"/>
  <c r="H26" i="1"/>
  <c r="I20" i="1"/>
  <c r="J20" i="1" s="1"/>
  <c r="H20" i="1"/>
  <c r="G20" i="1"/>
</calcChain>
</file>

<file path=xl/sharedStrings.xml><?xml version="1.0" encoding="utf-8"?>
<sst xmlns="http://schemas.openxmlformats.org/spreadsheetml/2006/main" count="234" uniqueCount="143">
  <si>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Осташковского городского округа
   (официальное наименование городского округа (муниципального района) Тверской области)
</t>
  </si>
  <si>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</si>
  <si>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</si>
  <si>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</si>
  <si>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</si>
  <si>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</si>
  <si>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2016 г.</t>
  </si>
  <si>
    <t>2017 г.</t>
  </si>
  <si>
    <t>2018 г.</t>
  </si>
  <si>
    <t>2019 г.</t>
  </si>
  <si>
    <t>2020 г. план</t>
  </si>
  <si>
    <t>2021 г. план</t>
  </si>
  <si>
    <t>2022 г. план</t>
  </si>
  <si>
    <t>Раздел I. Экономическое развитие</t>
  </si>
  <si>
    <t>Число субъектов малого и среднего предпринимательства в расчете на 10 тыс. человек населения</t>
  </si>
  <si>
    <t>Единиц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</si>
  <si>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</si>
  <si>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</t>
  </si>
  <si>
    <t>Объем инвестиций в основной капитал (за исключением бюджетных средств) в расчете на 1 жителя</t>
  </si>
  <si>
    <t>Рублей</t>
  </si>
  <si>
    <t xml:space="preserve"> В плановом периоде2020-2022 гг  для прогнозного периода использованы показатели  по ивестициям, учтенные при разработке прогноза социально-экономического разивития Осташковского городского округа  на период 2019-2021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</si>
  <si>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</si>
  <si>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>Процентов</t>
  </si>
  <si>
    <t>Показатель определен на основании  отчета Федеральной налоговой службы по форме 5МН « Отчет о налоговой базе и структуре начислений по местным налогам».</t>
  </si>
  <si>
    <t>Доля прибыльных сельскохозяйственных организаций в общем их числе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</si>
  <si>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</si>
  <si>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</si>
  <si>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Среднемесячная номинальная  начисленная заработная плата работников:</t>
  </si>
  <si>
    <t>Х</t>
  </si>
  <si>
    <t>8.1</t>
  </si>
  <si>
    <t xml:space="preserve">крупных и средних предприятий и некоммерческих организаций
</t>
  </si>
  <si>
    <t>8.2</t>
  </si>
  <si>
    <t>муниципальных дошкольных образовательных учреждений</t>
  </si>
  <si>
    <t>8.3</t>
  </si>
  <si>
    <t>муниципальных общеобразовательных учреждений</t>
  </si>
  <si>
    <t>8.4</t>
  </si>
  <si>
    <t>учителей муниципальных общеобразовательных учреждений</t>
  </si>
  <si>
    <t>8.5</t>
  </si>
  <si>
    <t>муниципальных учреждений культуры и искусства</t>
  </si>
  <si>
    <t>с 01.01.2020 г. МБУ ДО " ДШИ ил И.К. Архиповой" перешла в подведомственность отдела культуры в связи с чем  планируется увеличение средней заработной платы</t>
  </si>
  <si>
    <t>8.6</t>
  </si>
  <si>
    <t>муниципальных учреждений  физической культуры и спорта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</si>
  <si>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</si>
  <si>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</si>
  <si>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Уменьшение показателя вызвано сокращением численности детей в  данной возрастной категории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</si>
  <si>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</si>
  <si>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</si>
  <si>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</si>
  <si>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Показатель исключен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</si>
  <si>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</si>
  <si>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</si>
  <si>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</si>
  <si>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</si>
  <si>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</si>
  <si>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</si>
  <si>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</si>
  <si>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 xml:space="preserve"> Увеличение расходов в 2020 году  связано с сокращением среднегодовой численности обучающихся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</si>
  <si>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</si>
  <si>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Раздел IV. Культура</t>
  </si>
  <si>
    <t xml:space="preserve">Уровень фактической обеспеченности учреждениями культуры от нормативной потребности:
</t>
  </si>
  <si>
    <t>20.1</t>
  </si>
  <si>
    <t>клубами и учреждениями клубного типа</t>
  </si>
  <si>
    <t>20.2</t>
  </si>
  <si>
    <t>библиотеками</t>
  </si>
  <si>
    <t>20.3</t>
  </si>
  <si>
    <t xml:space="preserve">парками культуры и отдыха  </t>
  </si>
  <si>
    <t>21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</si>
  <si>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</si>
  <si>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</si>
  <si>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</si>
  <si>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Раздел V. Физическая культура и спорт</t>
  </si>
  <si>
    <t>Доля населения, систематически занимающегося физической культурой и спортом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</si>
  <si>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</si>
  <si>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</si>
  <si>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</si>
  <si>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</si>
  <si>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Кв. метров</t>
  </si>
  <si>
    <t>24.1</t>
  </si>
  <si>
    <t>в том числе введенная в действие за один год</t>
  </si>
  <si>
    <t>25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</si>
  <si>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</si>
  <si>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</si>
  <si>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25.1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</si>
  <si>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</si>
  <si>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</si>
  <si>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</si>
  <si>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</si>
  <si>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объектов жилищного строительства - в течение 3 лет</t>
  </si>
  <si>
    <t>26.2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</si>
  <si>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</si>
  <si>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</si>
  <si>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</si>
  <si>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 xml:space="preserve">         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</si>
  <si>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</si>
  <si>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</si>
  <si>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</si>
  <si>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</si>
  <si>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</si>
  <si>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</si>
  <si>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</si>
  <si>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</si>
  <si>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</si>
  <si>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В 2021-2022оду  прогнозируется соращение среднегодовой численности населения за счет чего показатель незначительно  увеличивается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</si>
  <si>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</si>
  <si>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 - 1 / нет - 0</t>
  </si>
  <si>
    <t>Удовлетворенность населения  деятельностью органов местного самоуправления  городского округа (муниципального района)</t>
  </si>
  <si>
    <t>Процентов от числа опрошенных</t>
  </si>
  <si>
    <t xml:space="preserve">Среднегодовая численность постоянного населения         </t>
  </si>
  <si>
    <t>Тыс. человек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</si>
  <si>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</si>
  <si>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</si>
  <si>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</si>
  <si>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 xml:space="preserve">электрическая энергия      </t>
  </si>
  <si>
    <t>кВтч на 1 проживающего</t>
  </si>
  <si>
    <t>39.2</t>
  </si>
  <si>
    <t xml:space="preserve">тепловая энергия           </t>
  </si>
  <si>
    <t>Гкал на 1 кв. метр общей площади</t>
  </si>
  <si>
    <t>39.3</t>
  </si>
  <si>
    <t xml:space="preserve">горячая вода               </t>
  </si>
  <si>
    <t>Куб. метров на 1 проживающего</t>
  </si>
  <si>
    <t>39.4</t>
  </si>
  <si>
    <t xml:space="preserve">холодная вода              </t>
  </si>
  <si>
    <t>39.5</t>
  </si>
  <si>
    <t xml:space="preserve">природный газ            </t>
  </si>
  <si>
    <t>Удельная величина потребления энергетических ресурсов муниципальными бюджетными учреждениями:</t>
  </si>
  <si>
    <t>40.1</t>
  </si>
  <si>
    <t>кВт/ч на 1 человека населения</t>
  </si>
  <si>
    <t>40.2</t>
  </si>
  <si>
    <t>40.3</t>
  </si>
  <si>
    <t>Куб. метров на 1 человека населения</t>
  </si>
  <si>
    <t>40.4</t>
  </si>
  <si>
    <t>40.5</t>
  </si>
  <si>
    <t>Куб. метр на 1 человека населения</t>
  </si>
  <si>
    <t>Результаты незаивсимой оценки качеста оказания услуг муниципальными организациями в сфере культуры, охраны здоровья, образования, социального обслуживания и иными организациями, расположенными  на территории соответствующих муниципалных образований и оказывающими услуги в указанных  сферах  за счет бюджетных ассигнований бюджетов муниципальных образований ( по данным официального сайта для размещения информации о государственных и муниципальных учреждениях в инфориационно-телекоммуникационной сети "Интернет")</t>
  </si>
  <si>
    <t>41.1</t>
  </si>
  <si>
    <t xml:space="preserve"> в сфере культуры</t>
  </si>
  <si>
    <t xml:space="preserve"> баллы</t>
  </si>
  <si>
    <t>41.2</t>
  </si>
  <si>
    <t xml:space="preserve"> в сфере образования</t>
  </si>
  <si>
    <t xml:space="preserve"> Улучшили жилищные условия по программе переселения. Переучёт проведён в 2019 году</t>
  </si>
  <si>
    <t xml:space="preserve"> При формировании бюджетных назначений на плановый период 2021-2022 года  не прогнозируется поступление доходов за счет ЕНВД,  ( в 2021 году прогнозируется снижение за счет поступления  только штрафов, а в 2022 году-не прогнозируется) что оказывает непосредственное влияние на объем собственных доходов.</t>
  </si>
  <si>
    <t xml:space="preserve">                       Подпись _______________________________________                                                                                                                                                                                                                "  30 "   апреля   2020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</si>
  <si>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8"/>
        <color indexed="8"/>
        <rFont val="Times New Roman"/>
        <family val="1"/>
        <charset val="204"/>
      </rPr>
      <t xml:space="preserve"> Глава Осташковского городского округа  Титов Алексей Алексеевич</t>
    </r>
    <r>
      <rPr>
        <sz val="18"/>
        <color indexed="8"/>
        <rFont val="Times New Roman"/>
        <family val="1"/>
        <charset val="204"/>
      </rPr>
      <t xml:space="preserve">
           </t>
    </r>
    <r>
      <rPr>
        <sz val="8"/>
        <color indexed="8"/>
        <rFont val="Times New Roman"/>
        <family val="1"/>
        <charset val="204"/>
      </rPr>
      <t>ф.и.о. главы местной администрации городского округа
                         (муниципального района) Тверской области</t>
    </r>
    <r>
      <rPr>
        <sz val="18"/>
        <color indexed="8"/>
        <rFont val="Times New Roman"/>
        <family val="1"/>
        <charset val="204"/>
      </rPr>
      <t xml:space="preserve">
 </t>
    </r>
    <r>
      <rPr>
        <u/>
        <sz val="18"/>
        <color indexed="8"/>
        <rFont val="Times New Roman"/>
        <family val="1"/>
        <charset val="204"/>
      </rPr>
      <t>Осташковский городской округ</t>
    </r>
    <r>
      <rPr>
        <sz val="18"/>
        <color indexed="8"/>
        <rFont val="Times New Roman"/>
        <family val="1"/>
        <charset val="204"/>
      </rPr>
      <t xml:space="preserve">
        </t>
    </r>
    <r>
      <rPr>
        <sz val="8"/>
        <color indexed="8"/>
        <rFont val="Times New Roman"/>
        <family val="1"/>
        <charset val="204"/>
      </rPr>
      <t xml:space="preserve">  наименование городского округа (муниципального района) Тверской области</t>
    </r>
    <r>
      <rPr>
        <sz val="18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2019 год и их планируемых значениях
на 3-летний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</si>
</sst>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4" fontId="9" fillId="3" borderId="2" xfId="0" applyNumberFormat="1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vertical="top" wrapText="1"/>
    </xf>
    <xf numFmtId="49" fontId="9" fillId="3" borderId="2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4" fontId="9" fillId="3" borderId="2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vertical="top" wrapText="1"/>
    </xf>
    <xf numFmtId="4" fontId="9" fillId="3" borderId="6" xfId="0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top" wrapText="1"/>
    </xf>
    <xf numFmtId="4" fontId="13" fillId="0" borderId="2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vertical="top" wrapText="1"/>
    </xf>
    <xf numFmtId="4" fontId="10" fillId="0" borderId="6" xfId="0" applyNumberFormat="1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vertical="top" wrapText="1"/>
    </xf>
    <xf numFmtId="4" fontId="9" fillId="3" borderId="7" xfId="0" applyNumberFormat="1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vertical="top" wrapText="1"/>
    </xf>
    <xf numFmtId="4" fontId="14" fillId="3" borderId="2" xfId="0" applyNumberFormat="1" applyFont="1" applyFill="1" applyBorder="1" applyAlignment="1">
      <alignment vertical="top" wrapText="1"/>
    </xf>
    <xf numFmtId="3" fontId="9" fillId="3" borderId="2" xfId="0" applyNumberFormat="1" applyFont="1" applyFill="1" applyBorder="1" applyAlignment="1">
      <alignment vertical="top" wrapText="1"/>
    </xf>
    <xf numFmtId="3" fontId="11" fillId="0" borderId="2" xfId="0" applyNumberFormat="1" applyFont="1" applyFill="1" applyBorder="1" applyAlignment="1">
      <alignment vertical="top" wrapText="1"/>
    </xf>
    <xf numFmtId="3" fontId="9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vertical="top" wrapText="1"/>
    </xf>
    <xf numFmtId="4" fontId="2" fillId="3" borderId="7" xfId="0" applyNumberFormat="1" applyFont="1" applyFill="1" applyBorder="1" applyAlignment="1">
      <alignment vertical="top" wrapText="1"/>
    </xf>
    <xf numFmtId="0" fontId="15" fillId="0" borderId="7" xfId="0" applyFont="1" applyBorder="1"/>
    <xf numFmtId="0" fontId="16" fillId="0" borderId="7" xfId="0" applyFont="1" applyFill="1" applyBorder="1"/>
    <xf numFmtId="0" fontId="15" fillId="0" borderId="7" xfId="0" applyFont="1" applyFill="1" applyBorder="1"/>
    <xf numFmtId="0" fontId="15" fillId="0" borderId="0" xfId="0" applyFont="1"/>
    <xf numFmtId="0" fontId="17" fillId="0" borderId="7" xfId="0" applyFont="1" applyBorder="1"/>
    <xf numFmtId="0" fontId="18" fillId="0" borderId="7" xfId="0" applyFont="1" applyFill="1" applyBorder="1"/>
    <xf numFmtId="0" fontId="17" fillId="0" borderId="7" xfId="0" applyFont="1" applyFill="1" applyBorder="1"/>
    <xf numFmtId="0" fontId="17" fillId="0" borderId="0" xfId="0" applyFont="1"/>
    <xf numFmtId="0" fontId="1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4" fontId="19" fillId="0" borderId="2" xfId="0" applyNumberFormat="1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49" fontId="13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vertical="top" wrapText="1"/>
    </xf>
    <xf numFmtId="4" fontId="19" fillId="3" borderId="2" xfId="0" applyNumberFormat="1" applyFont="1" applyFill="1" applyBorder="1" applyAlignment="1">
      <alignment vertical="top" wrapText="1"/>
    </xf>
    <xf numFmtId="0" fontId="6" fillId="0" borderId="7" xfId="0" applyFont="1" applyBorder="1"/>
    <xf numFmtId="0" fontId="6" fillId="0" borderId="7" xfId="0" applyFont="1" applyBorder="1" applyAlignment="1">
      <alignment wrapText="1"/>
    </xf>
    <xf numFmtId="0" fontId="9" fillId="0" borderId="7" xfId="0" applyFont="1" applyBorder="1"/>
    <xf numFmtId="0" fontId="20" fillId="0" borderId="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12" fillId="0" borderId="4" xfId="0" applyFont="1" applyBorder="1" applyAlignment="1"/>
    <xf numFmtId="0" fontId="12" fillId="0" borderId="5" xfId="0" applyFont="1" applyBorder="1" applyAlignment="1"/>
    <xf numFmtId="0" fontId="8" fillId="0" borderId="9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/>
    <xf numFmtId="0" fontId="12" fillId="0" borderId="10" xfId="0" applyFont="1" applyFill="1" applyBorder="1" applyAlignment="1"/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/>
    <xf numFmtId="0" fontId="12" fillId="0" borderId="5" xfId="0" applyFont="1" applyFill="1" applyBorder="1" applyAlignment="1"/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showGridLines="0" tabSelected="1" view="pageBreakPreview" topLeftCell="A67" zoomScale="120" zoomScaleNormal="90" zoomScaleSheetLayoutView="120" workbookViewId="0">
      <selection activeCell="K75" sqref="K75"/>
    </sheetView>
  </sheetViews>
  <sheetFormatPr defaultRowHeight="15" customHeight="1" x14ac:dyDescent="0.25"/>
  <cols>
    <col min="1" max="1" width="6.28515625" customWidth="1"/>
    <col min="2" max="2" width="102.7109375" customWidth="1"/>
    <col min="3" max="3" width="30.140625" customWidth="1"/>
    <col min="4" max="4" width="9.42578125" bestFit="1" customWidth="1"/>
    <col min="5" max="5" width="8.42578125" bestFit="1" customWidth="1"/>
    <col min="6" max="6" width="9.42578125" style="59" bestFit="1" customWidth="1"/>
    <col min="7" max="7" width="8.42578125" style="1" bestFit="1" customWidth="1"/>
    <col min="8" max="8" width="9.42578125" bestFit="1" customWidth="1"/>
    <col min="9" max="9" width="8.42578125" bestFit="1" customWidth="1"/>
    <col min="10" max="10" width="8.42578125" customWidth="1"/>
    <col min="11" max="11" width="27.7109375" customWidth="1"/>
  </cols>
  <sheetData>
    <row r="1" spans="1:11" s="1" customFormat="1" ht="150.75" customHeight="1" x14ac:dyDescent="0.25">
      <c r="A1" s="79" t="s">
        <v>142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246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1" customFormat="1" ht="15" customHeight="1" x14ac:dyDescent="0.25">
      <c r="A3" s="79" t="s">
        <v>141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1" customFormat="1" ht="1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1" customFormat="1" ht="15" customHeigh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1" customFormat="1" ht="15" customHeight="1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1" customFormat="1" ht="15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s="1" customFormat="1" ht="15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s="1" customFormat="1" ht="15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5" customHeight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01.25" customHeight="1" x14ac:dyDescent="0.25">
      <c r="A11" s="92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21.75" customHeight="1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" customHeight="1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24.75" customHeight="1" x14ac:dyDescent="0.25">
      <c r="A14" s="2" t="s">
        <v>1</v>
      </c>
      <c r="B14" s="2" t="s">
        <v>2</v>
      </c>
      <c r="C14" s="2" t="s">
        <v>3</v>
      </c>
      <c r="D14" s="95" t="s">
        <v>4</v>
      </c>
      <c r="E14" s="96"/>
      <c r="F14" s="96"/>
      <c r="G14" s="96"/>
      <c r="H14" s="96"/>
      <c r="I14" s="96"/>
      <c r="J14" s="97"/>
      <c r="K14" s="98" t="s">
        <v>5</v>
      </c>
    </row>
    <row r="15" spans="1:11" ht="33.75" customHeight="1" x14ac:dyDescent="0.25">
      <c r="A15" s="2"/>
      <c r="B15" s="2"/>
      <c r="C15" s="2"/>
      <c r="D15" s="2" t="s">
        <v>6</v>
      </c>
      <c r="E15" s="2" t="s">
        <v>7</v>
      </c>
      <c r="F15" s="3" t="s">
        <v>8</v>
      </c>
      <c r="G15" s="60" t="s">
        <v>9</v>
      </c>
      <c r="H15" s="2" t="s">
        <v>10</v>
      </c>
      <c r="I15" s="2" t="s">
        <v>11</v>
      </c>
      <c r="J15" s="2" t="s">
        <v>12</v>
      </c>
      <c r="K15" s="98"/>
    </row>
    <row r="16" spans="1:11" ht="16.5" customHeight="1" x14ac:dyDescent="0.25">
      <c r="A16" s="2">
        <v>1</v>
      </c>
      <c r="B16" s="2">
        <v>2</v>
      </c>
      <c r="C16" s="2">
        <v>3</v>
      </c>
      <c r="D16" s="2">
        <v>5</v>
      </c>
      <c r="E16" s="2">
        <v>6</v>
      </c>
      <c r="F16" s="3">
        <v>7</v>
      </c>
      <c r="G16" s="60">
        <v>8</v>
      </c>
      <c r="H16" s="2">
        <v>9</v>
      </c>
      <c r="I16" s="2">
        <v>10</v>
      </c>
      <c r="J16" s="2"/>
      <c r="K16" s="2">
        <v>11</v>
      </c>
    </row>
    <row r="17" spans="1:11" ht="21" customHeight="1" x14ac:dyDescent="0.25">
      <c r="A17" s="99" t="s">
        <v>13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21" customHeight="1" x14ac:dyDescent="0.25">
      <c r="A18" s="4">
        <v>1</v>
      </c>
      <c r="B18" s="5" t="s">
        <v>14</v>
      </c>
      <c r="C18" s="4" t="s">
        <v>15</v>
      </c>
      <c r="D18" s="6">
        <v>426.48</v>
      </c>
      <c r="E18" s="6">
        <v>379.6</v>
      </c>
      <c r="F18" s="7">
        <v>399</v>
      </c>
      <c r="G18" s="9">
        <v>396.54</v>
      </c>
      <c r="H18" s="7">
        <v>406.6</v>
      </c>
      <c r="I18" s="7">
        <v>417.5</v>
      </c>
      <c r="J18" s="7">
        <v>428.5</v>
      </c>
      <c r="K18" s="8"/>
    </row>
    <row r="19" spans="1:11" ht="30" customHeight="1" x14ac:dyDescent="0.25">
      <c r="A19" s="4">
        <v>2</v>
      </c>
      <c r="B19" s="5" t="s">
        <v>16</v>
      </c>
      <c r="C19" s="4" t="s">
        <v>17</v>
      </c>
      <c r="D19" s="6">
        <v>20.9</v>
      </c>
      <c r="E19" s="6">
        <v>20.9</v>
      </c>
      <c r="F19" s="7">
        <v>20.9</v>
      </c>
      <c r="G19" s="9">
        <v>20.9</v>
      </c>
      <c r="H19" s="7">
        <v>32.6</v>
      </c>
      <c r="I19" s="7">
        <v>32.6</v>
      </c>
      <c r="J19" s="7">
        <v>32.4</v>
      </c>
      <c r="K19" s="8"/>
    </row>
    <row r="20" spans="1:11" ht="85.5" customHeight="1" x14ac:dyDescent="0.25">
      <c r="A20" s="4">
        <v>3</v>
      </c>
      <c r="B20" s="5" t="s">
        <v>18</v>
      </c>
      <c r="C20" s="4" t="s">
        <v>19</v>
      </c>
      <c r="D20" s="6">
        <v>18624</v>
      </c>
      <c r="E20" s="6">
        <v>11843</v>
      </c>
      <c r="F20" s="7">
        <v>71773.64</v>
      </c>
      <c r="G20" s="9">
        <f>311707*1000/20752</f>
        <v>15020.576329992289</v>
      </c>
      <c r="H20" s="7">
        <f>394262*1000/20248</f>
        <v>19471.65152113789</v>
      </c>
      <c r="I20" s="7">
        <f>58730*1000/19842</f>
        <v>2959.8830763027922</v>
      </c>
      <c r="J20" s="9">
        <f>I20</f>
        <v>2959.8830763027922</v>
      </c>
      <c r="K20" s="10" t="s">
        <v>20</v>
      </c>
    </row>
    <row r="21" spans="1:11" ht="61.5" customHeight="1" x14ac:dyDescent="0.25">
      <c r="A21" s="4">
        <v>4</v>
      </c>
      <c r="B21" s="11" t="s">
        <v>21</v>
      </c>
      <c r="C21" s="4" t="s">
        <v>22</v>
      </c>
      <c r="D21" s="6">
        <v>0</v>
      </c>
      <c r="E21" s="6">
        <v>0</v>
      </c>
      <c r="F21" s="7">
        <v>89.98422712933754</v>
      </c>
      <c r="G21" s="9">
        <v>90</v>
      </c>
      <c r="H21" s="9">
        <v>90</v>
      </c>
      <c r="I21" s="9">
        <v>90</v>
      </c>
      <c r="J21" s="9">
        <v>90</v>
      </c>
      <c r="K21" s="10" t="s">
        <v>23</v>
      </c>
    </row>
    <row r="22" spans="1:11" ht="21" customHeight="1" x14ac:dyDescent="0.25">
      <c r="A22" s="4">
        <v>5</v>
      </c>
      <c r="B22" s="5" t="s">
        <v>24</v>
      </c>
      <c r="C22" s="4" t="s">
        <v>22</v>
      </c>
      <c r="D22" s="6">
        <v>100</v>
      </c>
      <c r="E22" s="6">
        <v>71.430000000000007</v>
      </c>
      <c r="F22" s="7">
        <v>57.14</v>
      </c>
      <c r="G22" s="12">
        <v>50</v>
      </c>
      <c r="H22" s="12">
        <v>50</v>
      </c>
      <c r="I22" s="12">
        <v>50</v>
      </c>
      <c r="J22" s="12">
        <v>50</v>
      </c>
      <c r="K22" s="8"/>
    </row>
    <row r="23" spans="1:11" ht="30" customHeight="1" x14ac:dyDescent="0.25">
      <c r="A23" s="4">
        <v>6</v>
      </c>
      <c r="B23" s="5" t="s">
        <v>25</v>
      </c>
      <c r="C23" s="4" t="s">
        <v>22</v>
      </c>
      <c r="D23" s="9">
        <v>48.8</v>
      </c>
      <c r="E23" s="9">
        <v>48.8</v>
      </c>
      <c r="F23" s="12">
        <v>46.07</v>
      </c>
      <c r="G23" s="9">
        <v>45.6</v>
      </c>
      <c r="H23" s="9">
        <v>45.11</v>
      </c>
      <c r="I23" s="9">
        <v>44.53</v>
      </c>
      <c r="J23" s="9">
        <v>43.98</v>
      </c>
      <c r="K23" s="8"/>
    </row>
    <row r="24" spans="1:11" ht="50.25" customHeight="1" x14ac:dyDescent="0.25">
      <c r="A24" s="4">
        <v>7</v>
      </c>
      <c r="B24" s="5" t="s">
        <v>26</v>
      </c>
      <c r="C24" s="4" t="s">
        <v>22</v>
      </c>
      <c r="D24" s="6">
        <v>1.1000000000000001</v>
      </c>
      <c r="E24" s="6">
        <v>1.1000000000000001</v>
      </c>
      <c r="F24" s="7">
        <v>0.95</v>
      </c>
      <c r="G24" s="9">
        <v>0.95</v>
      </c>
      <c r="H24" s="9">
        <v>0.95</v>
      </c>
      <c r="I24" s="9">
        <v>0.95</v>
      </c>
      <c r="J24" s="9">
        <v>0.95</v>
      </c>
      <c r="K24" s="8"/>
    </row>
    <row r="25" spans="1:11" ht="21" customHeight="1" x14ac:dyDescent="0.25">
      <c r="A25" s="13">
        <v>8</v>
      </c>
      <c r="B25" s="14" t="s">
        <v>27</v>
      </c>
      <c r="C25" s="4"/>
      <c r="D25" s="15" t="s">
        <v>28</v>
      </c>
      <c r="E25" s="15" t="s">
        <v>28</v>
      </c>
      <c r="F25" s="16" t="s">
        <v>28</v>
      </c>
      <c r="G25" s="27" t="s">
        <v>28</v>
      </c>
      <c r="H25" s="27" t="s">
        <v>28</v>
      </c>
      <c r="I25" s="27" t="s">
        <v>28</v>
      </c>
      <c r="J25" s="27"/>
      <c r="K25" s="15" t="s">
        <v>28</v>
      </c>
    </row>
    <row r="26" spans="1:11" ht="20.25" customHeight="1" x14ac:dyDescent="0.25">
      <c r="A26" s="17" t="s">
        <v>29</v>
      </c>
      <c r="B26" s="5" t="s">
        <v>30</v>
      </c>
      <c r="C26" s="4" t="s">
        <v>19</v>
      </c>
      <c r="D26" s="6">
        <v>26784.1</v>
      </c>
      <c r="E26" s="6">
        <v>27849.599999999999</v>
      </c>
      <c r="F26" s="7">
        <v>29618.2</v>
      </c>
      <c r="G26" s="7">
        <v>31876.400000000001</v>
      </c>
      <c r="H26" s="7">
        <f>G26</f>
        <v>31876.400000000001</v>
      </c>
      <c r="I26" s="7">
        <v>32500</v>
      </c>
      <c r="J26" s="7">
        <v>33150</v>
      </c>
      <c r="K26" s="8"/>
    </row>
    <row r="27" spans="1:11" ht="21" customHeight="1" x14ac:dyDescent="0.25">
      <c r="A27" s="17" t="s">
        <v>31</v>
      </c>
      <c r="B27" s="5" t="s">
        <v>32</v>
      </c>
      <c r="C27" s="4" t="s">
        <v>19</v>
      </c>
      <c r="D27" s="6">
        <v>13898.5</v>
      </c>
      <c r="E27" s="6">
        <v>15478.98</v>
      </c>
      <c r="F27" s="7">
        <v>18122.8</v>
      </c>
      <c r="G27" s="7">
        <v>20208.099999999999</v>
      </c>
      <c r="H27" s="7">
        <v>20208.099999999999</v>
      </c>
      <c r="I27" s="7">
        <v>20208.099999999999</v>
      </c>
      <c r="J27" s="7">
        <v>20208.099999999999</v>
      </c>
      <c r="K27" s="8"/>
    </row>
    <row r="28" spans="1:11" ht="21" customHeight="1" x14ac:dyDescent="0.25">
      <c r="A28" s="17" t="s">
        <v>33</v>
      </c>
      <c r="B28" s="5" t="s">
        <v>34</v>
      </c>
      <c r="C28" s="4" t="s">
        <v>19</v>
      </c>
      <c r="D28" s="6">
        <v>21487.599999999999</v>
      </c>
      <c r="E28" s="6">
        <v>20241.98</v>
      </c>
      <c r="F28" s="7">
        <v>23125.599999999999</v>
      </c>
      <c r="G28" s="7">
        <v>24603.9</v>
      </c>
      <c r="H28" s="7">
        <f>G28</f>
        <v>24603.9</v>
      </c>
      <c r="I28" s="7">
        <f>H28</f>
        <v>24603.9</v>
      </c>
      <c r="J28" s="7">
        <f>I28</f>
        <v>24603.9</v>
      </c>
      <c r="K28" s="8"/>
    </row>
    <row r="29" spans="1:11" ht="20.25" customHeight="1" x14ac:dyDescent="0.25">
      <c r="A29" s="17" t="s">
        <v>35</v>
      </c>
      <c r="B29" s="5" t="s">
        <v>36</v>
      </c>
      <c r="C29" s="4" t="s">
        <v>19</v>
      </c>
      <c r="D29" s="6">
        <v>26578</v>
      </c>
      <c r="E29" s="6">
        <v>25911.18</v>
      </c>
      <c r="F29" s="7">
        <v>26829.97</v>
      </c>
      <c r="G29" s="47">
        <v>27928.09</v>
      </c>
      <c r="H29" s="19">
        <v>27928.09</v>
      </c>
      <c r="I29" s="19">
        <v>27928.09</v>
      </c>
      <c r="J29" s="19">
        <v>27928.09</v>
      </c>
      <c r="K29" s="10"/>
    </row>
    <row r="30" spans="1:11" ht="58.5" customHeight="1" x14ac:dyDescent="0.25">
      <c r="A30" s="17" t="s">
        <v>37</v>
      </c>
      <c r="B30" s="5" t="s">
        <v>38</v>
      </c>
      <c r="C30" s="4" t="s">
        <v>19</v>
      </c>
      <c r="D30" s="6">
        <v>12890</v>
      </c>
      <c r="E30" s="6">
        <v>17460</v>
      </c>
      <c r="F30" s="7">
        <v>25661.200000000001</v>
      </c>
      <c r="G30" s="7">
        <v>24982.5</v>
      </c>
      <c r="H30" s="7">
        <v>25598.83</v>
      </c>
      <c r="I30" s="7">
        <v>25598.83</v>
      </c>
      <c r="J30" s="7">
        <v>25598.83</v>
      </c>
      <c r="K30" s="10" t="s">
        <v>39</v>
      </c>
    </row>
    <row r="31" spans="1:11" ht="21" customHeight="1" x14ac:dyDescent="0.25">
      <c r="A31" s="17" t="s">
        <v>40</v>
      </c>
      <c r="B31" s="5" t="s">
        <v>41</v>
      </c>
      <c r="C31" s="4" t="s">
        <v>19</v>
      </c>
      <c r="D31" s="6">
        <v>0</v>
      </c>
      <c r="E31" s="6">
        <v>0</v>
      </c>
      <c r="F31" s="7">
        <v>0</v>
      </c>
      <c r="G31" s="9">
        <v>0</v>
      </c>
      <c r="H31" s="9">
        <v>0</v>
      </c>
      <c r="I31" s="9">
        <v>0</v>
      </c>
      <c r="J31" s="9">
        <v>0</v>
      </c>
      <c r="K31" s="8"/>
    </row>
    <row r="32" spans="1:11" ht="21" customHeight="1" x14ac:dyDescent="0.25">
      <c r="A32" s="80" t="s">
        <v>42</v>
      </c>
      <c r="B32" s="81"/>
      <c r="C32" s="81"/>
      <c r="D32" s="81"/>
      <c r="E32" s="81"/>
      <c r="F32" s="81"/>
      <c r="G32" s="81"/>
      <c r="H32" s="81"/>
      <c r="I32" s="82"/>
      <c r="J32" s="82"/>
      <c r="K32" s="83"/>
    </row>
    <row r="33" spans="1:11" ht="33.75" x14ac:dyDescent="0.25">
      <c r="A33" s="20">
        <v>9</v>
      </c>
      <c r="B33" s="21" t="s">
        <v>43</v>
      </c>
      <c r="C33" s="20" t="s">
        <v>22</v>
      </c>
      <c r="D33" s="6">
        <v>81.5</v>
      </c>
      <c r="E33" s="6">
        <v>81.2</v>
      </c>
      <c r="F33" s="7">
        <v>83.1</v>
      </c>
      <c r="G33" s="7">
        <v>81.34</v>
      </c>
      <c r="H33" s="7">
        <v>80.92</v>
      </c>
      <c r="I33" s="7">
        <v>79.680000000000007</v>
      </c>
      <c r="J33" s="7">
        <v>78.88</v>
      </c>
      <c r="K33" s="10" t="s">
        <v>44</v>
      </c>
    </row>
    <row r="34" spans="1:11" ht="51" customHeight="1" x14ac:dyDescent="0.25">
      <c r="A34" s="20">
        <v>10</v>
      </c>
      <c r="B34" s="21" t="s">
        <v>45</v>
      </c>
      <c r="C34" s="20" t="s">
        <v>22</v>
      </c>
      <c r="D34" s="6">
        <v>25.9</v>
      </c>
      <c r="E34" s="6">
        <v>20.8</v>
      </c>
      <c r="F34" s="7">
        <v>15.4</v>
      </c>
      <c r="G34" s="7">
        <v>15.33</v>
      </c>
      <c r="H34" s="7">
        <v>15.25</v>
      </c>
      <c r="I34" s="7">
        <v>15.01</v>
      </c>
      <c r="J34" s="7">
        <v>14.86</v>
      </c>
      <c r="K34" s="10" t="s">
        <v>44</v>
      </c>
    </row>
    <row r="35" spans="1:11" ht="36.75" customHeight="1" x14ac:dyDescent="0.25">
      <c r="A35" s="20">
        <v>11</v>
      </c>
      <c r="B35" s="21" t="s">
        <v>46</v>
      </c>
      <c r="C35" s="20" t="s">
        <v>22</v>
      </c>
      <c r="D35" s="6">
        <v>8.3000000000000007</v>
      </c>
      <c r="E35" s="6">
        <v>8.3000000000000007</v>
      </c>
      <c r="F35" s="7">
        <v>8.3000000000000007</v>
      </c>
      <c r="G35" s="7">
        <v>8.3000000000000007</v>
      </c>
      <c r="H35" s="7">
        <v>0</v>
      </c>
      <c r="I35" s="7">
        <v>0</v>
      </c>
      <c r="J35" s="7">
        <v>0</v>
      </c>
      <c r="K35" s="23"/>
    </row>
    <row r="36" spans="1:11" x14ac:dyDescent="0.25">
      <c r="A36" s="88" t="s">
        <v>47</v>
      </c>
      <c r="B36" s="89"/>
      <c r="C36" s="89"/>
      <c r="D36" s="89"/>
      <c r="E36" s="89"/>
      <c r="F36" s="89"/>
      <c r="G36" s="89"/>
      <c r="H36" s="89"/>
      <c r="I36" s="90"/>
      <c r="J36" s="90"/>
      <c r="K36" s="91"/>
    </row>
    <row r="37" spans="1:11" x14ac:dyDescent="0.25">
      <c r="A37" s="4">
        <v>12</v>
      </c>
      <c r="B37" s="14" t="s">
        <v>48</v>
      </c>
      <c r="C37" s="4" t="s">
        <v>22</v>
      </c>
      <c r="D37" s="27" t="s">
        <v>28</v>
      </c>
      <c r="E37" s="27" t="s">
        <v>28</v>
      </c>
      <c r="F37" s="16" t="s">
        <v>28</v>
      </c>
      <c r="G37" s="27" t="s">
        <v>28</v>
      </c>
      <c r="H37" s="27" t="s">
        <v>28</v>
      </c>
      <c r="I37" s="27" t="s">
        <v>28</v>
      </c>
      <c r="J37" s="27"/>
      <c r="K37" s="64"/>
    </row>
    <row r="38" spans="1:11" ht="30" customHeight="1" x14ac:dyDescent="0.25">
      <c r="A38" s="4">
        <v>13</v>
      </c>
      <c r="B38" s="5" t="s">
        <v>49</v>
      </c>
      <c r="C38" s="4" t="s">
        <v>22</v>
      </c>
      <c r="D38" s="9">
        <v>0</v>
      </c>
      <c r="E38" s="9">
        <v>0</v>
      </c>
      <c r="F38" s="7">
        <v>0</v>
      </c>
      <c r="G38" s="9">
        <v>0</v>
      </c>
      <c r="H38" s="9">
        <v>0</v>
      </c>
      <c r="I38" s="9">
        <v>0</v>
      </c>
      <c r="J38" s="9">
        <v>0</v>
      </c>
      <c r="K38" s="64"/>
    </row>
    <row r="39" spans="1:11" ht="30" customHeight="1" x14ac:dyDescent="0.25">
      <c r="A39" s="4">
        <v>14</v>
      </c>
      <c r="B39" s="5" t="s">
        <v>50</v>
      </c>
      <c r="C39" s="4" t="s">
        <v>22</v>
      </c>
      <c r="D39" s="9">
        <v>100</v>
      </c>
      <c r="E39" s="9">
        <v>100</v>
      </c>
      <c r="F39" s="7">
        <v>100</v>
      </c>
      <c r="G39" s="9">
        <v>100</v>
      </c>
      <c r="H39" s="9">
        <v>100</v>
      </c>
      <c r="I39" s="9">
        <v>100</v>
      </c>
      <c r="J39" s="9">
        <v>100</v>
      </c>
      <c r="K39" s="64"/>
    </row>
    <row r="40" spans="1:11" ht="30" customHeight="1" x14ac:dyDescent="0.25">
      <c r="A40" s="4">
        <v>15</v>
      </c>
      <c r="B40" s="5" t="s">
        <v>51</v>
      </c>
      <c r="C40" s="4" t="s">
        <v>22</v>
      </c>
      <c r="D40" s="9">
        <v>0</v>
      </c>
      <c r="E40" s="9">
        <v>0</v>
      </c>
      <c r="F40" s="7">
        <v>0</v>
      </c>
      <c r="G40" s="9">
        <v>0</v>
      </c>
      <c r="H40" s="9">
        <v>0</v>
      </c>
      <c r="I40" s="9">
        <v>0</v>
      </c>
      <c r="J40" s="9">
        <v>0</v>
      </c>
      <c r="K40" s="9"/>
    </row>
    <row r="41" spans="1:11" ht="30" customHeight="1" x14ac:dyDescent="0.25">
      <c r="A41" s="4">
        <v>16</v>
      </c>
      <c r="B41" s="5" t="s">
        <v>52</v>
      </c>
      <c r="C41" s="4" t="s">
        <v>22</v>
      </c>
      <c r="D41" s="9">
        <v>73.599999999999994</v>
      </c>
      <c r="E41" s="9">
        <v>77.8</v>
      </c>
      <c r="F41" s="7">
        <v>76.400000000000006</v>
      </c>
      <c r="G41" s="7">
        <v>76.2</v>
      </c>
      <c r="H41" s="7">
        <v>76.2</v>
      </c>
      <c r="I41" s="7">
        <v>76.2</v>
      </c>
      <c r="J41" s="7">
        <v>76.2</v>
      </c>
      <c r="K41" s="22"/>
    </row>
    <row r="42" spans="1:11" ht="30" customHeight="1" x14ac:dyDescent="0.25">
      <c r="A42" s="4">
        <v>17</v>
      </c>
      <c r="B42" s="5" t="s">
        <v>53</v>
      </c>
      <c r="C42" s="4" t="s">
        <v>22</v>
      </c>
      <c r="D42" s="9">
        <v>0</v>
      </c>
      <c r="E42" s="9">
        <v>6.5</v>
      </c>
      <c r="F42" s="7">
        <v>6.09</v>
      </c>
      <c r="G42" s="7">
        <v>5.29</v>
      </c>
      <c r="H42" s="7">
        <v>5.29</v>
      </c>
      <c r="I42" s="7">
        <v>5.29</v>
      </c>
      <c r="J42" s="7">
        <v>0</v>
      </c>
      <c r="K42" s="9"/>
    </row>
    <row r="43" spans="1:11" s="59" customFormat="1" ht="45" x14ac:dyDescent="0.25">
      <c r="A43" s="62">
        <v>18</v>
      </c>
      <c r="B43" s="11" t="s">
        <v>54</v>
      </c>
      <c r="C43" s="62" t="s">
        <v>55</v>
      </c>
      <c r="D43" s="7">
        <v>63.83</v>
      </c>
      <c r="E43" s="7">
        <v>53.64</v>
      </c>
      <c r="F43" s="7">
        <v>59.37</v>
      </c>
      <c r="G43" s="7">
        <v>65.239999999999995</v>
      </c>
      <c r="H43" s="7">
        <v>61.31</v>
      </c>
      <c r="I43" s="7">
        <v>31.27</v>
      </c>
      <c r="J43" s="7">
        <v>57.61</v>
      </c>
      <c r="K43" s="63" t="s">
        <v>56</v>
      </c>
    </row>
    <row r="44" spans="1:11" s="59" customFormat="1" ht="30" customHeight="1" x14ac:dyDescent="0.25">
      <c r="A44" s="62">
        <v>19</v>
      </c>
      <c r="B44" s="11" t="s">
        <v>57</v>
      </c>
      <c r="C44" s="62" t="s">
        <v>22</v>
      </c>
      <c r="D44" s="7">
        <v>67.599999999999994</v>
      </c>
      <c r="E44" s="7">
        <v>67.599999999999994</v>
      </c>
      <c r="F44" s="7">
        <v>68.13</v>
      </c>
      <c r="G44" s="7">
        <v>68.760000000000005</v>
      </c>
      <c r="H44" s="7">
        <v>68.760000000000005</v>
      </c>
      <c r="I44" s="7">
        <v>68.760000000000005</v>
      </c>
      <c r="J44" s="7">
        <v>68.760000000000005</v>
      </c>
      <c r="K44" s="7"/>
    </row>
    <row r="45" spans="1:11" x14ac:dyDescent="0.25">
      <c r="A45" s="80" t="s">
        <v>58</v>
      </c>
      <c r="B45" s="81"/>
      <c r="C45" s="81"/>
      <c r="D45" s="81"/>
      <c r="E45" s="81"/>
      <c r="F45" s="81"/>
      <c r="G45" s="81"/>
      <c r="H45" s="81"/>
      <c r="I45" s="82"/>
      <c r="J45" s="82"/>
      <c r="K45" s="83"/>
    </row>
    <row r="46" spans="1:11" ht="21" customHeight="1" x14ac:dyDescent="0.25">
      <c r="A46" s="25">
        <v>20</v>
      </c>
      <c r="B46" s="26" t="s">
        <v>59</v>
      </c>
      <c r="C46" s="21"/>
      <c r="D46" s="15" t="s">
        <v>28</v>
      </c>
      <c r="E46" s="15" t="s">
        <v>28</v>
      </c>
      <c r="F46" s="16" t="s">
        <v>28</v>
      </c>
      <c r="G46" s="27" t="s">
        <v>28</v>
      </c>
      <c r="H46" s="27" t="s">
        <v>28</v>
      </c>
      <c r="I46" s="27" t="s">
        <v>28</v>
      </c>
      <c r="J46" s="27" t="s">
        <v>28</v>
      </c>
      <c r="K46" s="15" t="s">
        <v>28</v>
      </c>
    </row>
    <row r="47" spans="1:11" ht="21" customHeight="1" x14ac:dyDescent="0.25">
      <c r="A47" s="17" t="s">
        <v>60</v>
      </c>
      <c r="B47" s="21" t="s">
        <v>61</v>
      </c>
      <c r="C47" s="20" t="s">
        <v>22</v>
      </c>
      <c r="D47" s="6">
        <v>76.47</v>
      </c>
      <c r="E47" s="6">
        <v>333.33</v>
      </c>
      <c r="F47" s="7">
        <v>333.33</v>
      </c>
      <c r="G47" s="9">
        <v>333.33</v>
      </c>
      <c r="H47" s="9">
        <v>333.33</v>
      </c>
      <c r="I47" s="9">
        <v>333.33</v>
      </c>
      <c r="J47" s="9">
        <v>333.33</v>
      </c>
      <c r="K47" s="8"/>
    </row>
    <row r="48" spans="1:11" ht="21" customHeight="1" x14ac:dyDescent="0.25">
      <c r="A48" s="17" t="s">
        <v>62</v>
      </c>
      <c r="B48" s="21" t="s">
        <v>63</v>
      </c>
      <c r="C48" s="20" t="s">
        <v>22</v>
      </c>
      <c r="D48" s="6">
        <v>88.8</v>
      </c>
      <c r="E48" s="6">
        <v>214.29</v>
      </c>
      <c r="F48" s="7">
        <v>171.4</v>
      </c>
      <c r="G48" s="9">
        <v>157.1</v>
      </c>
      <c r="H48" s="9">
        <v>157.1</v>
      </c>
      <c r="I48" s="9">
        <v>157.1</v>
      </c>
      <c r="J48" s="9">
        <v>157.1</v>
      </c>
      <c r="K48" s="64"/>
    </row>
    <row r="49" spans="1:11" ht="21" customHeight="1" x14ac:dyDescent="0.25">
      <c r="A49" s="17" t="s">
        <v>64</v>
      </c>
      <c r="B49" s="21" t="s">
        <v>65</v>
      </c>
      <c r="C49" s="20" t="s">
        <v>22</v>
      </c>
      <c r="D49" s="6">
        <v>0</v>
      </c>
      <c r="E49" s="6">
        <v>0</v>
      </c>
      <c r="F49" s="7">
        <v>0</v>
      </c>
      <c r="G49" s="9">
        <v>0</v>
      </c>
      <c r="H49" s="9">
        <v>0</v>
      </c>
      <c r="I49" s="9">
        <v>0</v>
      </c>
      <c r="J49" s="9">
        <v>0</v>
      </c>
      <c r="K49" s="9"/>
    </row>
    <row r="50" spans="1:11" ht="30" customHeight="1" x14ac:dyDescent="0.25">
      <c r="A50" s="17" t="s">
        <v>66</v>
      </c>
      <c r="B50" s="21" t="s">
        <v>67</v>
      </c>
      <c r="C50" s="20" t="s">
        <v>22</v>
      </c>
      <c r="D50" s="6">
        <v>69</v>
      </c>
      <c r="E50" s="6">
        <v>36.4</v>
      </c>
      <c r="F50" s="7">
        <v>26.9</v>
      </c>
      <c r="G50" s="7">
        <v>32</v>
      </c>
      <c r="H50" s="7">
        <v>32</v>
      </c>
      <c r="I50" s="7">
        <v>32</v>
      </c>
      <c r="J50" s="7">
        <v>32</v>
      </c>
      <c r="K50" s="22"/>
    </row>
    <row r="51" spans="1:11" ht="36.75" customHeight="1" x14ac:dyDescent="0.25">
      <c r="A51" s="17" t="s">
        <v>68</v>
      </c>
      <c r="B51" s="21" t="s">
        <v>69</v>
      </c>
      <c r="C51" s="20" t="s">
        <v>22</v>
      </c>
      <c r="D51" s="6">
        <v>50</v>
      </c>
      <c r="E51" s="6">
        <v>50</v>
      </c>
      <c r="F51" s="7">
        <v>50</v>
      </c>
      <c r="G51" s="9">
        <v>50</v>
      </c>
      <c r="H51" s="9">
        <v>50</v>
      </c>
      <c r="I51" s="9">
        <v>50</v>
      </c>
      <c r="J51" s="9">
        <v>50</v>
      </c>
      <c r="K51" s="22"/>
    </row>
    <row r="52" spans="1:11" x14ac:dyDescent="0.25">
      <c r="A52" s="80" t="s">
        <v>70</v>
      </c>
      <c r="B52" s="81"/>
      <c r="C52" s="81"/>
      <c r="D52" s="81"/>
      <c r="E52" s="81"/>
      <c r="F52" s="81"/>
      <c r="G52" s="81"/>
      <c r="H52" s="81"/>
      <c r="I52" s="82"/>
      <c r="J52" s="82"/>
      <c r="K52" s="83"/>
    </row>
    <row r="53" spans="1:11" ht="21" customHeight="1" x14ac:dyDescent="0.25">
      <c r="A53" s="65">
        <v>23</v>
      </c>
      <c r="B53" s="66" t="s">
        <v>71</v>
      </c>
      <c r="C53" s="65" t="s">
        <v>22</v>
      </c>
      <c r="D53" s="47">
        <v>33.03</v>
      </c>
      <c r="E53" s="47">
        <v>33.99</v>
      </c>
      <c r="F53" s="30">
        <v>34.909999999999997</v>
      </c>
      <c r="G53" s="47">
        <v>37.67</v>
      </c>
      <c r="H53" s="30">
        <v>38</v>
      </c>
      <c r="I53" s="30">
        <v>39</v>
      </c>
      <c r="J53" s="30">
        <v>40</v>
      </c>
      <c r="K53" s="67"/>
    </row>
    <row r="54" spans="1:11" ht="30" customHeight="1" x14ac:dyDescent="0.25">
      <c r="A54" s="68" t="s">
        <v>72</v>
      </c>
      <c r="B54" s="69" t="s">
        <v>73</v>
      </c>
      <c r="C54" s="70" t="s">
        <v>22</v>
      </c>
      <c r="D54" s="61">
        <v>65.02</v>
      </c>
      <c r="E54" s="61">
        <v>57.4</v>
      </c>
      <c r="F54" s="34">
        <v>56.72</v>
      </c>
      <c r="G54" s="61">
        <v>59.07</v>
      </c>
      <c r="H54" s="34">
        <v>60</v>
      </c>
      <c r="I54" s="34">
        <v>61</v>
      </c>
      <c r="J54" s="34">
        <v>62</v>
      </c>
      <c r="K54" s="71"/>
    </row>
    <row r="55" spans="1:11" x14ac:dyDescent="0.25">
      <c r="A55" s="84" t="s">
        <v>74</v>
      </c>
      <c r="B55" s="85"/>
      <c r="C55" s="85"/>
      <c r="D55" s="85"/>
      <c r="E55" s="85"/>
      <c r="F55" s="85"/>
      <c r="G55" s="85"/>
      <c r="H55" s="85"/>
      <c r="I55" s="86"/>
      <c r="J55" s="86"/>
      <c r="K55" s="87"/>
    </row>
    <row r="56" spans="1:11" ht="21" customHeight="1" x14ac:dyDescent="0.25">
      <c r="A56" s="13">
        <v>24</v>
      </c>
      <c r="B56" s="14" t="s">
        <v>75</v>
      </c>
      <c r="C56" s="4" t="s">
        <v>76</v>
      </c>
      <c r="D56" s="9">
        <v>36.700000000000003</v>
      </c>
      <c r="E56" s="9">
        <v>38.200000000000003</v>
      </c>
      <c r="F56" s="7">
        <v>39.4</v>
      </c>
      <c r="G56" s="7">
        <v>41</v>
      </c>
      <c r="H56" s="7">
        <v>42.14</v>
      </c>
      <c r="I56" s="7">
        <v>43.37</v>
      </c>
      <c r="J56" s="7">
        <v>44.6</v>
      </c>
      <c r="K56" s="64"/>
    </row>
    <row r="57" spans="1:11" ht="21" customHeight="1" x14ac:dyDescent="0.25">
      <c r="A57" s="17" t="s">
        <v>77</v>
      </c>
      <c r="B57" s="5" t="s">
        <v>78</v>
      </c>
      <c r="C57" s="4" t="s">
        <v>76</v>
      </c>
      <c r="D57" s="9">
        <v>0.13</v>
      </c>
      <c r="E57" s="9">
        <v>0.86</v>
      </c>
      <c r="F57" s="7">
        <v>0.18</v>
      </c>
      <c r="G57" s="7">
        <v>0.52</v>
      </c>
      <c r="H57" s="7">
        <v>0.46</v>
      </c>
      <c r="I57" s="7">
        <v>0.47</v>
      </c>
      <c r="J57" s="7">
        <v>0.48</v>
      </c>
      <c r="K57" s="64"/>
    </row>
    <row r="58" spans="1:11" ht="30" customHeight="1" x14ac:dyDescent="0.25">
      <c r="A58" s="72" t="s">
        <v>79</v>
      </c>
      <c r="B58" s="14" t="s">
        <v>80</v>
      </c>
      <c r="C58" s="4" t="s">
        <v>81</v>
      </c>
      <c r="D58" s="9">
        <v>13.87</v>
      </c>
      <c r="E58" s="9">
        <v>12.09</v>
      </c>
      <c r="F58" s="7">
        <v>10.25</v>
      </c>
      <c r="G58" s="7">
        <v>16.2</v>
      </c>
      <c r="H58" s="7">
        <v>9.26</v>
      </c>
      <c r="I58" s="7">
        <v>9</v>
      </c>
      <c r="J58" s="7">
        <v>9</v>
      </c>
      <c r="K58" s="1"/>
    </row>
    <row r="59" spans="1:11" ht="30" customHeight="1" x14ac:dyDescent="0.25">
      <c r="A59" s="17" t="s">
        <v>82</v>
      </c>
      <c r="B59" s="5" t="s">
        <v>83</v>
      </c>
      <c r="C59" s="4" t="s">
        <v>81</v>
      </c>
      <c r="D59" s="9">
        <v>13.87</v>
      </c>
      <c r="E59" s="9">
        <v>11.56</v>
      </c>
      <c r="F59" s="7">
        <v>10.25</v>
      </c>
      <c r="G59" s="7">
        <v>16.2</v>
      </c>
      <c r="H59" s="7">
        <v>9.26</v>
      </c>
      <c r="I59" s="7">
        <v>9</v>
      </c>
      <c r="J59" s="7">
        <v>9</v>
      </c>
      <c r="K59" s="64"/>
    </row>
    <row r="60" spans="1:11" ht="42" customHeight="1" x14ac:dyDescent="0.25">
      <c r="A60" s="72" t="s">
        <v>84</v>
      </c>
      <c r="B60" s="14" t="s">
        <v>85</v>
      </c>
      <c r="C60" s="4"/>
      <c r="D60" s="27" t="s">
        <v>28</v>
      </c>
      <c r="E60" s="27" t="s">
        <v>28</v>
      </c>
      <c r="F60" s="16" t="s">
        <v>28</v>
      </c>
      <c r="G60" s="27" t="s">
        <v>28</v>
      </c>
      <c r="H60" s="27" t="s">
        <v>28</v>
      </c>
      <c r="I60" s="27" t="s">
        <v>28</v>
      </c>
      <c r="J60" s="27" t="s">
        <v>28</v>
      </c>
      <c r="K60" s="27" t="s">
        <v>28</v>
      </c>
    </row>
    <row r="61" spans="1:11" ht="21" customHeight="1" x14ac:dyDescent="0.25">
      <c r="A61" s="17" t="s">
        <v>86</v>
      </c>
      <c r="B61" s="5" t="s">
        <v>87</v>
      </c>
      <c r="C61" s="4" t="s">
        <v>76</v>
      </c>
      <c r="D61" s="9">
        <v>2435</v>
      </c>
      <c r="E61" s="9">
        <v>1912</v>
      </c>
      <c r="F61" s="7">
        <v>0</v>
      </c>
      <c r="G61" s="9">
        <v>0</v>
      </c>
      <c r="H61" s="9">
        <v>0</v>
      </c>
      <c r="I61" s="9">
        <v>0</v>
      </c>
      <c r="J61" s="9">
        <v>0</v>
      </c>
      <c r="K61" s="9"/>
    </row>
    <row r="62" spans="1:11" ht="21" customHeight="1" x14ac:dyDescent="0.25">
      <c r="A62" s="17" t="s">
        <v>88</v>
      </c>
      <c r="B62" s="5" t="s">
        <v>89</v>
      </c>
      <c r="C62" s="4" t="s">
        <v>76</v>
      </c>
      <c r="D62" s="9">
        <v>18551</v>
      </c>
      <c r="E62" s="9">
        <v>7624</v>
      </c>
      <c r="F62" s="7">
        <v>2300</v>
      </c>
      <c r="G62" s="9">
        <v>2300</v>
      </c>
      <c r="H62" s="9">
        <v>2300</v>
      </c>
      <c r="I62" s="9">
        <v>2300</v>
      </c>
      <c r="J62" s="9">
        <v>2300</v>
      </c>
      <c r="K62" s="9"/>
    </row>
    <row r="63" spans="1:11" x14ac:dyDescent="0.25">
      <c r="A63" s="88" t="s">
        <v>90</v>
      </c>
      <c r="B63" s="89"/>
      <c r="C63" s="89"/>
      <c r="D63" s="89"/>
      <c r="E63" s="89"/>
      <c r="F63" s="89"/>
      <c r="G63" s="89"/>
      <c r="H63" s="89"/>
      <c r="I63" s="90"/>
      <c r="J63" s="90"/>
      <c r="K63" s="91"/>
    </row>
    <row r="64" spans="1:11" ht="42" customHeight="1" x14ac:dyDescent="0.25">
      <c r="A64" s="4">
        <v>27</v>
      </c>
      <c r="B64" s="73" t="s">
        <v>91</v>
      </c>
      <c r="C64" s="4" t="s">
        <v>92</v>
      </c>
      <c r="D64" s="9">
        <v>92.4</v>
      </c>
      <c r="E64" s="9">
        <v>75</v>
      </c>
      <c r="F64" s="7">
        <v>100</v>
      </c>
      <c r="G64" s="7">
        <v>100</v>
      </c>
      <c r="H64" s="7">
        <v>100</v>
      </c>
      <c r="I64" s="7">
        <v>100</v>
      </c>
      <c r="J64" s="7">
        <v>100</v>
      </c>
      <c r="K64" s="74"/>
    </row>
    <row r="65" spans="1:11" ht="76.5" x14ac:dyDescent="0.25">
      <c r="A65" s="4">
        <v>28</v>
      </c>
      <c r="B65" s="73" t="s">
        <v>93</v>
      </c>
      <c r="C65" s="4" t="s">
        <v>22</v>
      </c>
      <c r="D65" s="9">
        <v>68.75</v>
      </c>
      <c r="E65" s="9">
        <v>90.9</v>
      </c>
      <c r="F65" s="7">
        <v>85.7</v>
      </c>
      <c r="G65" s="9">
        <v>85.7</v>
      </c>
      <c r="H65" s="9">
        <v>85.7</v>
      </c>
      <c r="I65" s="9">
        <v>85.7</v>
      </c>
      <c r="J65" s="9">
        <v>85.7</v>
      </c>
      <c r="K65" s="64"/>
    </row>
    <row r="66" spans="1:11" ht="30" customHeight="1" x14ac:dyDescent="0.25">
      <c r="A66" s="20">
        <v>29</v>
      </c>
      <c r="B66" s="36" t="s">
        <v>94</v>
      </c>
      <c r="C66" s="20" t="s">
        <v>22</v>
      </c>
      <c r="D66" s="6">
        <v>85.13</v>
      </c>
      <c r="E66" s="6">
        <v>85.13</v>
      </c>
      <c r="F66" s="7">
        <v>89.7</v>
      </c>
      <c r="G66" s="7">
        <v>89.7</v>
      </c>
      <c r="H66" s="7">
        <v>89.7</v>
      </c>
      <c r="I66" s="7">
        <v>89.7</v>
      </c>
      <c r="J66" s="7">
        <v>89.7</v>
      </c>
      <c r="K66" s="8"/>
    </row>
    <row r="67" spans="1:11" ht="42" customHeight="1" x14ac:dyDescent="0.25">
      <c r="A67" s="20">
        <v>30</v>
      </c>
      <c r="B67" s="36" t="s">
        <v>95</v>
      </c>
      <c r="C67" s="20" t="s">
        <v>22</v>
      </c>
      <c r="D67" s="6">
        <v>4.7</v>
      </c>
      <c r="E67" s="6">
        <v>3.3</v>
      </c>
      <c r="F67" s="12">
        <v>2.0699999999999998</v>
      </c>
      <c r="G67" s="7">
        <f>41/209*100</f>
        <v>19.617224880382775</v>
      </c>
      <c r="H67" s="7">
        <f>10/204*100</f>
        <v>4.9019607843137258</v>
      </c>
      <c r="I67" s="7">
        <f>5/202*100</f>
        <v>2.4752475247524752</v>
      </c>
      <c r="J67" s="7">
        <f>3/203*100</f>
        <v>1.4778325123152709</v>
      </c>
      <c r="K67" s="75" t="s">
        <v>139</v>
      </c>
    </row>
    <row r="68" spans="1:11" ht="21" customHeight="1" x14ac:dyDescent="0.25">
      <c r="A68" s="80" t="s">
        <v>96</v>
      </c>
      <c r="B68" s="81"/>
      <c r="C68" s="81"/>
      <c r="D68" s="81"/>
      <c r="E68" s="81"/>
      <c r="F68" s="81"/>
      <c r="G68" s="81"/>
      <c r="H68" s="81"/>
      <c r="I68" s="82"/>
      <c r="J68" s="82"/>
      <c r="K68" s="83"/>
    </row>
    <row r="69" spans="1:11" ht="90.75" customHeight="1" x14ac:dyDescent="0.25">
      <c r="A69" s="20">
        <v>31</v>
      </c>
      <c r="B69" s="21" t="s">
        <v>97</v>
      </c>
      <c r="C69" s="20" t="s">
        <v>22</v>
      </c>
      <c r="D69" s="18">
        <v>59.35</v>
      </c>
      <c r="E69" s="18">
        <v>34.869999999999997</v>
      </c>
      <c r="F69" s="7">
        <v>34.79</v>
      </c>
      <c r="G69" s="9">
        <v>42.12</v>
      </c>
      <c r="H69" s="9">
        <v>41.14</v>
      </c>
      <c r="I69" s="9">
        <v>38.51</v>
      </c>
      <c r="J69" s="9">
        <v>38.19</v>
      </c>
      <c r="K69" s="37" t="s">
        <v>140</v>
      </c>
    </row>
    <row r="70" spans="1:11" ht="40.5" customHeight="1" x14ac:dyDescent="0.25">
      <c r="A70" s="20">
        <v>32</v>
      </c>
      <c r="B70" s="5" t="s">
        <v>98</v>
      </c>
      <c r="C70" s="4" t="s">
        <v>22</v>
      </c>
      <c r="D70" s="9">
        <v>0</v>
      </c>
      <c r="E70" s="9">
        <v>0</v>
      </c>
      <c r="F70" s="7">
        <v>0</v>
      </c>
      <c r="G70" s="9">
        <v>0</v>
      </c>
      <c r="H70" s="9">
        <v>0</v>
      </c>
      <c r="I70" s="9">
        <v>0</v>
      </c>
      <c r="J70" s="9">
        <v>0</v>
      </c>
      <c r="K70" s="8"/>
    </row>
    <row r="71" spans="1:11" ht="30" customHeight="1" x14ac:dyDescent="0.25">
      <c r="A71" s="20">
        <v>33</v>
      </c>
      <c r="B71" s="21" t="s">
        <v>99</v>
      </c>
      <c r="C71" s="20" t="s">
        <v>55</v>
      </c>
      <c r="D71" s="6">
        <v>0</v>
      </c>
      <c r="E71" s="6">
        <v>0</v>
      </c>
      <c r="F71" s="7">
        <v>0</v>
      </c>
      <c r="G71" s="9">
        <v>0</v>
      </c>
      <c r="H71" s="9">
        <v>0</v>
      </c>
      <c r="I71" s="9">
        <v>0</v>
      </c>
      <c r="J71" s="9">
        <v>0</v>
      </c>
      <c r="K71" s="8"/>
    </row>
    <row r="72" spans="1:11" ht="42" customHeight="1" x14ac:dyDescent="0.25">
      <c r="A72" s="20">
        <v>34</v>
      </c>
      <c r="B72" s="21" t="s">
        <v>100</v>
      </c>
      <c r="C72" s="20" t="s">
        <v>22</v>
      </c>
      <c r="D72" s="6">
        <v>0</v>
      </c>
      <c r="E72" s="6">
        <v>0</v>
      </c>
      <c r="F72" s="12">
        <v>0</v>
      </c>
      <c r="G72" s="9">
        <v>0</v>
      </c>
      <c r="H72" s="9">
        <v>0</v>
      </c>
      <c r="I72" s="9">
        <v>0</v>
      </c>
      <c r="J72" s="9">
        <v>0</v>
      </c>
      <c r="K72" s="6"/>
    </row>
    <row r="73" spans="1:11" ht="42" x14ac:dyDescent="0.25">
      <c r="A73" s="20">
        <v>35</v>
      </c>
      <c r="B73" s="21" t="s">
        <v>101</v>
      </c>
      <c r="C73" s="20" t="s">
        <v>19</v>
      </c>
      <c r="D73" s="6">
        <v>944</v>
      </c>
      <c r="E73" s="6">
        <v>945</v>
      </c>
      <c r="F73" s="12">
        <v>2339.5375070501973</v>
      </c>
      <c r="G73" s="9">
        <f>47887100/20752</f>
        <v>2307.5896299151891</v>
      </c>
      <c r="H73" s="9">
        <f>44263600/20248</f>
        <v>2186.072698538127</v>
      </c>
      <c r="I73" s="9">
        <f>44263600/19842</f>
        <v>2230.8033464368509</v>
      </c>
      <c r="J73" s="9">
        <f>44263600/19842</f>
        <v>2230.8033464368509</v>
      </c>
      <c r="K73" s="38" t="s">
        <v>102</v>
      </c>
    </row>
    <row r="74" spans="1:11" ht="30" customHeight="1" x14ac:dyDescent="0.25">
      <c r="A74" s="20">
        <v>36</v>
      </c>
      <c r="B74" s="21" t="s">
        <v>103</v>
      </c>
      <c r="C74" s="20" t="s">
        <v>104</v>
      </c>
      <c r="D74" s="39">
        <v>1</v>
      </c>
      <c r="E74" s="39">
        <v>1</v>
      </c>
      <c r="F74" s="40">
        <v>1</v>
      </c>
      <c r="G74" s="41">
        <v>1</v>
      </c>
      <c r="H74" s="41">
        <v>1</v>
      </c>
      <c r="I74" s="41">
        <v>1</v>
      </c>
      <c r="J74" s="41">
        <v>1</v>
      </c>
      <c r="K74" s="6"/>
    </row>
    <row r="75" spans="1:11" ht="30" customHeight="1" x14ac:dyDescent="0.25">
      <c r="A75" s="20">
        <v>37</v>
      </c>
      <c r="B75" s="21" t="s">
        <v>105</v>
      </c>
      <c r="C75" s="20" t="s">
        <v>106</v>
      </c>
      <c r="D75" s="6">
        <v>0</v>
      </c>
      <c r="E75" s="6">
        <v>0</v>
      </c>
      <c r="F75" s="12">
        <v>0</v>
      </c>
      <c r="G75" s="9">
        <v>83</v>
      </c>
      <c r="H75" s="9">
        <v>84</v>
      </c>
      <c r="I75" s="9">
        <v>85</v>
      </c>
      <c r="J75" s="9">
        <v>86</v>
      </c>
      <c r="K75" s="6"/>
    </row>
    <row r="76" spans="1:11" ht="21" customHeight="1" x14ac:dyDescent="0.25">
      <c r="A76" s="20">
        <v>38</v>
      </c>
      <c r="B76" s="21" t="s">
        <v>107</v>
      </c>
      <c r="C76" s="20" t="s">
        <v>108</v>
      </c>
      <c r="D76" s="6">
        <v>22.17</v>
      </c>
      <c r="E76" s="6">
        <v>21.77</v>
      </c>
      <c r="F76" s="12">
        <v>21.28</v>
      </c>
      <c r="G76" s="9">
        <v>20.751999999999999</v>
      </c>
      <c r="H76" s="9">
        <v>20.248000000000001</v>
      </c>
      <c r="I76" s="9">
        <v>19.841999999999999</v>
      </c>
      <c r="J76" s="9">
        <v>19.841999999999999</v>
      </c>
      <c r="K76" s="6"/>
    </row>
    <row r="77" spans="1:11" ht="21" customHeight="1" x14ac:dyDescent="0.25">
      <c r="A77" s="80" t="s">
        <v>109</v>
      </c>
      <c r="B77" s="81"/>
      <c r="C77" s="81"/>
      <c r="D77" s="81"/>
      <c r="E77" s="81"/>
      <c r="F77" s="81"/>
      <c r="G77" s="81"/>
      <c r="H77" s="81"/>
      <c r="I77" s="82"/>
      <c r="J77" s="82"/>
      <c r="K77" s="83"/>
    </row>
    <row r="78" spans="1:11" ht="21" customHeight="1" x14ac:dyDescent="0.25">
      <c r="A78" s="35">
        <v>39</v>
      </c>
      <c r="B78" s="24" t="s">
        <v>110</v>
      </c>
      <c r="C78" s="21"/>
      <c r="D78" s="15" t="s">
        <v>28</v>
      </c>
      <c r="E78" s="15" t="s">
        <v>28</v>
      </c>
      <c r="F78" s="42" t="s">
        <v>28</v>
      </c>
      <c r="G78" s="27" t="s">
        <v>28</v>
      </c>
      <c r="H78" s="27" t="s">
        <v>28</v>
      </c>
      <c r="I78" s="27" t="s">
        <v>28</v>
      </c>
      <c r="J78" s="27"/>
      <c r="K78" s="15" t="s">
        <v>28</v>
      </c>
    </row>
    <row r="79" spans="1:11" ht="21" customHeight="1" x14ac:dyDescent="0.25">
      <c r="A79" s="20" t="s">
        <v>111</v>
      </c>
      <c r="B79" s="21" t="s">
        <v>112</v>
      </c>
      <c r="C79" s="43" t="s">
        <v>113</v>
      </c>
      <c r="D79" s="6">
        <v>813.17</v>
      </c>
      <c r="E79" s="6">
        <v>842.64</v>
      </c>
      <c r="F79" s="12">
        <v>750.35</v>
      </c>
      <c r="G79" s="9">
        <v>739.09</v>
      </c>
      <c r="H79" s="9">
        <v>739.09</v>
      </c>
      <c r="I79" s="9">
        <v>739.09</v>
      </c>
      <c r="J79" s="9">
        <v>739.09</v>
      </c>
      <c r="K79" s="8"/>
    </row>
    <row r="80" spans="1:11" ht="20.25" customHeight="1" x14ac:dyDescent="0.25">
      <c r="A80" s="20" t="s">
        <v>114</v>
      </c>
      <c r="B80" s="21" t="s">
        <v>115</v>
      </c>
      <c r="C80" s="43" t="s">
        <v>116</v>
      </c>
      <c r="D80" s="6">
        <v>0.18</v>
      </c>
      <c r="E80" s="6">
        <v>0.16</v>
      </c>
      <c r="F80" s="12">
        <v>0.16</v>
      </c>
      <c r="G80" s="9">
        <v>0.16</v>
      </c>
      <c r="H80" s="9">
        <v>0.16</v>
      </c>
      <c r="I80" s="9">
        <v>0.16</v>
      </c>
      <c r="J80" s="9">
        <v>0.16</v>
      </c>
      <c r="K80" s="8"/>
    </row>
    <row r="81" spans="1:11" ht="20.25" customHeight="1" x14ac:dyDescent="0.25">
      <c r="A81" s="20" t="s">
        <v>117</v>
      </c>
      <c r="B81" s="21" t="s">
        <v>118</v>
      </c>
      <c r="C81" s="43" t="s">
        <v>119</v>
      </c>
      <c r="D81" s="6">
        <v>19.64</v>
      </c>
      <c r="E81" s="6">
        <v>20.68</v>
      </c>
      <c r="F81" s="12">
        <v>16.09</v>
      </c>
      <c r="G81" s="9">
        <v>15.9</v>
      </c>
      <c r="H81" s="9">
        <v>15.9</v>
      </c>
      <c r="I81" s="9">
        <v>15.9</v>
      </c>
      <c r="J81" s="9">
        <v>15.9</v>
      </c>
      <c r="K81" s="6"/>
    </row>
    <row r="82" spans="1:11" ht="20.25" customHeight="1" x14ac:dyDescent="0.25">
      <c r="A82" s="20" t="s">
        <v>120</v>
      </c>
      <c r="B82" s="21" t="s">
        <v>121</v>
      </c>
      <c r="C82" s="43" t="s">
        <v>119</v>
      </c>
      <c r="D82" s="6">
        <v>36.200000000000003</v>
      </c>
      <c r="E82" s="6">
        <v>47.44</v>
      </c>
      <c r="F82" s="12">
        <v>40.4</v>
      </c>
      <c r="G82" s="9">
        <v>40.4</v>
      </c>
      <c r="H82" s="9">
        <v>40.4</v>
      </c>
      <c r="I82" s="9">
        <v>40.4</v>
      </c>
      <c r="J82" s="9">
        <v>40.4</v>
      </c>
      <c r="K82" s="6"/>
    </row>
    <row r="83" spans="1:11" x14ac:dyDescent="0.25">
      <c r="A83" s="20" t="s">
        <v>122</v>
      </c>
      <c r="B83" s="21" t="s">
        <v>123</v>
      </c>
      <c r="C83" s="43" t="s">
        <v>119</v>
      </c>
      <c r="D83" s="6">
        <v>119.34</v>
      </c>
      <c r="E83" s="9">
        <v>135.13</v>
      </c>
      <c r="F83" s="12">
        <v>133.37</v>
      </c>
      <c r="G83" s="9">
        <v>133.36000000000001</v>
      </c>
      <c r="H83" s="9">
        <v>133.36000000000001</v>
      </c>
      <c r="I83" s="9">
        <v>133.36000000000001</v>
      </c>
      <c r="J83" s="9">
        <v>133.36000000000001</v>
      </c>
      <c r="K83" s="44"/>
    </row>
    <row r="84" spans="1:11" ht="30.75" customHeight="1" x14ac:dyDescent="0.25">
      <c r="A84" s="35">
        <v>40</v>
      </c>
      <c r="B84" s="24" t="s">
        <v>124</v>
      </c>
      <c r="C84" s="45"/>
      <c r="D84" s="15" t="s">
        <v>28</v>
      </c>
      <c r="E84" s="15" t="s">
        <v>28</v>
      </c>
      <c r="F84" s="42" t="s">
        <v>28</v>
      </c>
      <c r="G84" s="27" t="s">
        <v>28</v>
      </c>
      <c r="H84" s="27" t="s">
        <v>28</v>
      </c>
      <c r="I84" s="27" t="s">
        <v>28</v>
      </c>
      <c r="J84" s="27"/>
      <c r="K84" s="15" t="s">
        <v>28</v>
      </c>
    </row>
    <row r="85" spans="1:11" ht="20.25" customHeight="1" x14ac:dyDescent="0.25">
      <c r="A85" s="20" t="s">
        <v>125</v>
      </c>
      <c r="B85" s="21" t="s">
        <v>112</v>
      </c>
      <c r="C85" s="43" t="s">
        <v>126</v>
      </c>
      <c r="D85" s="6">
        <v>64.400000000000006</v>
      </c>
      <c r="E85" s="6">
        <v>61.6</v>
      </c>
      <c r="F85" s="12">
        <v>60.97</v>
      </c>
      <c r="G85" s="9">
        <v>60.96</v>
      </c>
      <c r="H85" s="9">
        <v>60.96</v>
      </c>
      <c r="I85" s="9">
        <v>60.96</v>
      </c>
      <c r="J85" s="9">
        <v>60.96</v>
      </c>
      <c r="K85" s="6"/>
    </row>
    <row r="86" spans="1:11" ht="20.25" customHeight="1" x14ac:dyDescent="0.25">
      <c r="A86" s="20" t="s">
        <v>127</v>
      </c>
      <c r="B86" s="21" t="s">
        <v>115</v>
      </c>
      <c r="C86" s="43" t="s">
        <v>116</v>
      </c>
      <c r="D86" s="6">
        <v>0.17</v>
      </c>
      <c r="E86" s="6">
        <v>0.15</v>
      </c>
      <c r="F86" s="12">
        <v>0.15</v>
      </c>
      <c r="G86" s="9">
        <v>0.15</v>
      </c>
      <c r="H86" s="9">
        <v>0.15</v>
      </c>
      <c r="I86" s="9">
        <v>0.15</v>
      </c>
      <c r="J86" s="9">
        <v>0.15</v>
      </c>
      <c r="K86" s="6"/>
    </row>
    <row r="87" spans="1:11" ht="30" customHeight="1" x14ac:dyDescent="0.25">
      <c r="A87" s="20" t="s">
        <v>128</v>
      </c>
      <c r="B87" s="21" t="s">
        <v>118</v>
      </c>
      <c r="C87" s="43" t="s">
        <v>129</v>
      </c>
      <c r="D87" s="6">
        <v>0.22</v>
      </c>
      <c r="E87" s="6">
        <v>0.19</v>
      </c>
      <c r="F87" s="12">
        <v>0.18</v>
      </c>
      <c r="G87" s="9">
        <v>0.18</v>
      </c>
      <c r="H87" s="9">
        <v>0.18</v>
      </c>
      <c r="I87" s="9">
        <v>0.18</v>
      </c>
      <c r="J87" s="9">
        <v>0.18</v>
      </c>
      <c r="K87" s="6"/>
    </row>
    <row r="88" spans="1:11" ht="28.5" customHeight="1" x14ac:dyDescent="0.25">
      <c r="A88" s="28" t="s">
        <v>130</v>
      </c>
      <c r="B88" s="29" t="s">
        <v>121</v>
      </c>
      <c r="C88" s="46" t="s">
        <v>129</v>
      </c>
      <c r="D88" s="19">
        <v>0.69</v>
      </c>
      <c r="E88" s="19">
        <v>0.68</v>
      </c>
      <c r="F88" s="12">
        <v>0.67</v>
      </c>
      <c r="G88" s="47">
        <v>0.62</v>
      </c>
      <c r="H88" s="47">
        <v>0.62</v>
      </c>
      <c r="I88" s="47">
        <v>0.62</v>
      </c>
      <c r="J88" s="47">
        <v>0.62</v>
      </c>
      <c r="K88" s="19"/>
    </row>
    <row r="89" spans="1:11" x14ac:dyDescent="0.25">
      <c r="A89" s="31" t="s">
        <v>131</v>
      </c>
      <c r="B89" s="32" t="s">
        <v>123</v>
      </c>
      <c r="C89" s="48" t="s">
        <v>132</v>
      </c>
      <c r="D89" s="33">
        <v>1.62</v>
      </c>
      <c r="E89" s="33">
        <v>1.72</v>
      </c>
      <c r="F89" s="12">
        <v>1.7</v>
      </c>
      <c r="G89" s="49">
        <v>1.67</v>
      </c>
      <c r="H89" s="49">
        <v>1.67</v>
      </c>
      <c r="I89" s="49">
        <v>1.67</v>
      </c>
      <c r="J89" s="49">
        <v>1.67</v>
      </c>
      <c r="K89" s="50"/>
    </row>
    <row r="90" spans="1:11" s="54" customFormat="1" ht="63.75" x14ac:dyDescent="0.2">
      <c r="A90" s="76">
        <v>41</v>
      </c>
      <c r="B90" s="77" t="s">
        <v>133</v>
      </c>
      <c r="C90" s="51"/>
      <c r="D90" s="51"/>
      <c r="E90" s="51"/>
      <c r="F90" s="52"/>
      <c r="G90" s="53"/>
      <c r="H90" s="53"/>
      <c r="I90" s="53"/>
      <c r="J90" s="53"/>
      <c r="K90" s="51"/>
    </row>
    <row r="91" spans="1:11" s="58" customFormat="1" ht="15" customHeight="1" x14ac:dyDescent="0.25">
      <c r="A91" s="78" t="s">
        <v>134</v>
      </c>
      <c r="B91" s="78" t="s">
        <v>135</v>
      </c>
      <c r="C91" s="55" t="s">
        <v>136</v>
      </c>
      <c r="D91" s="55"/>
      <c r="E91" s="55"/>
      <c r="F91" s="56"/>
      <c r="G91" s="57">
        <v>77</v>
      </c>
      <c r="H91" s="57">
        <v>77</v>
      </c>
      <c r="I91" s="57">
        <v>77</v>
      </c>
      <c r="J91" s="57">
        <v>85</v>
      </c>
      <c r="K91" s="55"/>
    </row>
    <row r="92" spans="1:11" s="58" customFormat="1" ht="15" customHeight="1" x14ac:dyDescent="0.25">
      <c r="A92" s="78" t="s">
        <v>137</v>
      </c>
      <c r="B92" s="78" t="s">
        <v>138</v>
      </c>
      <c r="C92" s="55" t="s">
        <v>136</v>
      </c>
      <c r="D92" s="55"/>
      <c r="E92" s="55"/>
      <c r="F92" s="56"/>
      <c r="G92" s="56">
        <v>76</v>
      </c>
      <c r="H92" s="56">
        <v>76</v>
      </c>
      <c r="I92" s="56">
        <v>76</v>
      </c>
      <c r="J92" s="56">
        <v>76</v>
      </c>
      <c r="K92" s="55"/>
    </row>
    <row r="93" spans="1:11" ht="15" customHeight="1" x14ac:dyDescent="0.25">
      <c r="H93" s="1"/>
      <c r="I93" s="1"/>
      <c r="J93" s="1"/>
    </row>
  </sheetData>
  <mergeCells count="16">
    <mergeCell ref="A68:K68"/>
    <mergeCell ref="A77:K77"/>
    <mergeCell ref="A45:K45"/>
    <mergeCell ref="A11:K11"/>
    <mergeCell ref="A12:K12"/>
    <mergeCell ref="A13:K13"/>
    <mergeCell ref="D14:J14"/>
    <mergeCell ref="K14:K15"/>
    <mergeCell ref="A17:K17"/>
    <mergeCell ref="A32:K32"/>
    <mergeCell ref="A36:K36"/>
    <mergeCell ref="A3:K10"/>
    <mergeCell ref="A1:K2"/>
    <mergeCell ref="A52:K52"/>
    <mergeCell ref="A55:K55"/>
    <mergeCell ref="A63:K63"/>
  </mergeCells>
  <pageMargins left="0.59055118110236227" right="0" top="0.74803149606299213" bottom="0.15748031496062992" header="0.31496062992125984" footer="0.31496062992125984"/>
  <pageSetup paperSize="9" scale="60" fitToHeight="4" orientation="landscape" horizontalDpi="300" verticalDpi="300" r:id="rId1"/>
  <rowBreaks count="3" manualBreakCount="3">
    <brk id="10" max="10" man="1"/>
    <brk id="35" max="16383" man="1"/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Экономическое развитие</vt:lpstr>
      <vt:lpstr>'Экономическое развитие'!Область_печати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Васильевна Ибрагимова</dc:creator>
  <cp:lastModifiedBy>Ирина Васильевна Ибрагимова</cp:lastModifiedBy>
  <cp:lastPrinted>2020-05-07T12:49:54Z</cp:lastPrinted>
  <dcterms:created xsi:type="dcterms:W3CDTF">2020-05-06T08:39:30Z</dcterms:created>
  <dcterms:modified xsi:type="dcterms:W3CDTF">2020-05-08T06:51:41Z</dcterms:modified>
</cp:coreProperties>
</file>