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декабрь 2023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9" i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<sst xmlns="http://schemas.openxmlformats.org/spreadsheetml/2006/main" count="205" uniqueCount="85">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</sst>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R4" workbookViewId="0">
      <selection activeCell="AD28" sqref="AD28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75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5732629.5499999998</v>
      </c>
      <c r="AD15" s="106">
        <f t="shared" si="0"/>
        <v>5151407.84</v>
      </c>
      <c r="AE15" s="106">
        <f t="shared" si="0"/>
        <v>5156230.5999999996</v>
      </c>
      <c r="AF15" s="106">
        <f t="shared" si="0"/>
        <v>6757430.5999999996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36448159.789999999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>AD26+AD28+AD30+AD38</f>
        <v>69</v>
      </c>
      <c r="AE18" s="56">
        <f t="shared" ref="AE18:AI18" si="2">AE26+AE28+AE30+AE38</f>
        <v>69</v>
      </c>
      <c r="AF18" s="56">
        <f t="shared" si="2"/>
        <v>70</v>
      </c>
      <c r="AG18" s="56">
        <f t="shared" si="2"/>
        <v>71</v>
      </c>
      <c r="AH18" s="56">
        <f t="shared" si="2"/>
        <v>71</v>
      </c>
      <c r="AI18" s="63">
        <f t="shared" si="2"/>
        <v>421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0.32312447316661985</v>
      </c>
      <c r="AE19" s="50">
        <f>AE18/AB65*100</f>
        <v>0.32312447316661985</v>
      </c>
      <c r="AF19" s="34">
        <f>AF18/AB65*100</f>
        <v>0.32780743654584621</v>
      </c>
      <c r="AG19" s="34">
        <f>AG18/AB65*100</f>
        <v>0.33249039992507257</v>
      </c>
      <c r="AH19" s="34">
        <f>AH18/AB65*100</f>
        <v>0.33249039992507257</v>
      </c>
      <c r="AI19" s="64">
        <f t="shared" si="1"/>
        <v>1.9715275826543035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73</v>
      </c>
      <c r="AB22" s="68" t="s">
        <v>33</v>
      </c>
      <c r="AC22" s="69">
        <f>AC23+AC31</f>
        <v>4032629.55</v>
      </c>
      <c r="AD22" s="69">
        <f t="shared" ref="AD22:AI22" si="3">AD23+AD31</f>
        <v>4651407.84</v>
      </c>
      <c r="AE22" s="69">
        <f t="shared" si="3"/>
        <v>4656230.5999999996</v>
      </c>
      <c r="AF22" s="69">
        <f t="shared" si="3"/>
        <v>6257430.5999999996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32248159.789999999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52</v>
      </c>
      <c r="AB23" s="81" t="s">
        <v>33</v>
      </c>
      <c r="AC23" s="82">
        <f>AC25+AC27+AC29</f>
        <v>1282099.95</v>
      </c>
      <c r="AD23" s="82">
        <f t="shared" ref="AD23:AH23" si="4">AD25+AD27+AD29</f>
        <v>1449007.84</v>
      </c>
      <c r="AE23" s="82">
        <f t="shared" si="4"/>
        <v>1453830.6</v>
      </c>
      <c r="AF23" s="82">
        <f t="shared" si="4"/>
        <v>1453830.6</v>
      </c>
      <c r="AG23" s="82">
        <f t="shared" si="4"/>
        <v>1699830.6</v>
      </c>
      <c r="AH23" s="82">
        <f t="shared" si="4"/>
        <v>1699830.6</v>
      </c>
      <c r="AI23" s="82">
        <f>SUM(AC23:AH23)</f>
        <v>9038430.1899999995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53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54</v>
      </c>
      <c r="AB25" s="91" t="s">
        <v>19</v>
      </c>
      <c r="AC25" s="61">
        <v>225475.95</v>
      </c>
      <c r="AD25" s="61">
        <v>348383.84</v>
      </c>
      <c r="AE25" s="61">
        <v>339582.6</v>
      </c>
      <c r="AF25" s="61">
        <v>339582.6</v>
      </c>
      <c r="AG25" s="61">
        <v>639582.6</v>
      </c>
      <c r="AH25" s="61">
        <v>639582.6</v>
      </c>
      <c r="AI25" s="61">
        <f>SUM(AC25:AH25)</f>
        <v>2532190.19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55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20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56</v>
      </c>
      <c r="AB27" s="91" t="s">
        <v>19</v>
      </c>
      <c r="AC27" s="93">
        <v>48624</v>
      </c>
      <c r="AD27" s="93">
        <v>38624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296240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57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58</v>
      </c>
      <c r="AB29" s="95" t="s">
        <v>19</v>
      </c>
      <c r="AC29" s="96">
        <v>1008000</v>
      </c>
      <c r="AD29" s="96">
        <v>1062000</v>
      </c>
      <c r="AE29" s="96">
        <v>1062000</v>
      </c>
      <c r="AF29" s="96">
        <v>1062000</v>
      </c>
      <c r="AG29" s="96">
        <v>1008000</v>
      </c>
      <c r="AH29" s="96">
        <v>1008000</v>
      </c>
      <c r="AI29" s="97">
        <f>SUM(AC29:AH29)</f>
        <v>6210000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59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60</v>
      </c>
      <c r="AB31" s="81" t="s">
        <v>19</v>
      </c>
      <c r="AC31" s="84">
        <f>AC35</f>
        <v>2750529.6</v>
      </c>
      <c r="AD31" s="84">
        <f>AD35</f>
        <v>3202400</v>
      </c>
      <c r="AE31" s="84">
        <f>AE35</f>
        <v>3202400</v>
      </c>
      <c r="AF31" s="84">
        <f t="shared" ref="AF31:AH31" si="10">AF35</f>
        <v>4803600</v>
      </c>
      <c r="AG31" s="84">
        <f t="shared" si="10"/>
        <v>4625400</v>
      </c>
      <c r="AH31" s="82">
        <f t="shared" si="10"/>
        <v>4625400</v>
      </c>
      <c r="AI31" s="84">
        <f>SUM(AC31:AH31)</f>
        <v>23209729.600000001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61</v>
      </c>
      <c r="AB32" s="28" t="s">
        <v>21</v>
      </c>
      <c r="AC32" s="57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:AI34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62</v>
      </c>
      <c r="AB33" s="48" t="s">
        <v>21</v>
      </c>
      <c r="AC33" s="57">
        <v>7</v>
      </c>
      <c r="AD33" s="57">
        <v>7</v>
      </c>
      <c r="AE33" s="57">
        <v>7</v>
      </c>
      <c r="AF33" s="57">
        <v>7</v>
      </c>
      <c r="AG33" s="57">
        <v>7</v>
      </c>
      <c r="AH33" s="57">
        <v>7</v>
      </c>
      <c r="AI33" s="39">
        <f t="shared" si="11"/>
        <v>42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63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64</v>
      </c>
      <c r="AB35" s="95" t="s">
        <v>19</v>
      </c>
      <c r="AC35" s="98">
        <f>SUM(AC36:AC37)</f>
        <v>2750529.6</v>
      </c>
      <c r="AD35" s="98">
        <f>SUM(AD36:AD37)</f>
        <v>3202400</v>
      </c>
      <c r="AE35" s="98">
        <f>SUM(AE36:AE37)</f>
        <v>3202400</v>
      </c>
      <c r="AF35" s="98">
        <f t="shared" ref="AF35:AH35" si="12">SUM(AF36:AF37)</f>
        <v>4803600</v>
      </c>
      <c r="AG35" s="98">
        <f t="shared" si="12"/>
        <v>4625400</v>
      </c>
      <c r="AH35" s="99">
        <f t="shared" si="12"/>
        <v>4625400</v>
      </c>
      <c r="AI35" s="99">
        <f>SUM(AC35:AH35)</f>
        <v>23209729.600000001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82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2337950.16</v>
      </c>
      <c r="AD36" s="55">
        <v>0</v>
      </c>
      <c r="AE36" s="55">
        <v>3202400</v>
      </c>
      <c r="AF36" s="55">
        <v>3202400</v>
      </c>
      <c r="AG36" s="55">
        <v>2312700</v>
      </c>
      <c r="AH36" s="55">
        <v>2312700</v>
      </c>
      <c r="AI36" s="59">
        <f>SUM(AC36:AH36)</f>
        <v>13368150.16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412579.44</v>
      </c>
      <c r="AD37" s="59">
        <v>3202400</v>
      </c>
      <c r="AE37" s="59">
        <v>0</v>
      </c>
      <c r="AF37" s="59">
        <v>1601200</v>
      </c>
      <c r="AG37" s="59">
        <v>2312700</v>
      </c>
      <c r="AH37" s="59">
        <v>2312700</v>
      </c>
      <c r="AI37" s="59">
        <f>SUM(AC37:AH37)</f>
        <v>9841579.4399999995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65</v>
      </c>
      <c r="AB38" s="28" t="s">
        <v>21</v>
      </c>
      <c r="AC38" s="39">
        <v>2</v>
      </c>
      <c r="AD38" s="57">
        <v>2</v>
      </c>
      <c r="AE38" s="57">
        <v>2</v>
      </c>
      <c r="AF38" s="57">
        <v>3</v>
      </c>
      <c r="AG38" s="57">
        <v>4</v>
      </c>
      <c r="AH38" s="35">
        <v>4</v>
      </c>
      <c r="AI38" s="38">
        <f t="shared" ref="AI38" si="13">SUM(AC38:AH38)</f>
        <v>17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66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67</v>
      </c>
      <c r="AB40" s="28" t="s">
        <v>18</v>
      </c>
      <c r="AC40" s="39">
        <v>2</v>
      </c>
      <c r="AD40" s="57">
        <v>2</v>
      </c>
      <c r="AE40" s="57">
        <v>2</v>
      </c>
      <c r="AF40" s="57">
        <v>3</v>
      </c>
      <c r="AG40" s="57">
        <v>4</v>
      </c>
      <c r="AH40" s="35">
        <v>4</v>
      </c>
      <c r="AI40" s="39">
        <f t="shared" ref="AI40" si="14">SUM(AC40:AH40)</f>
        <v>17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68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69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70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71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72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83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74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81</v>
      </c>
      <c r="AB59" s="95" t="s">
        <v>25</v>
      </c>
      <c r="AC59" s="97" t="s">
        <v>26</v>
      </c>
      <c r="AD59" s="98" t="s">
        <v>80</v>
      </c>
      <c r="AE59" s="98" t="s">
        <v>80</v>
      </c>
      <c r="AF59" s="98" t="s">
        <v>80</v>
      </c>
      <c r="AG59" s="98" t="s">
        <v>80</v>
      </c>
      <c r="AH59" s="98" t="s">
        <v>80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76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78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77</v>
      </c>
      <c r="AB62" s="30" t="s">
        <v>18</v>
      </c>
      <c r="AC62" s="39">
        <v>1</v>
      </c>
      <c r="AD62" s="30" t="s">
        <v>80</v>
      </c>
      <c r="AE62" s="30" t="s">
        <v>80</v>
      </c>
      <c r="AF62" s="30" t="s">
        <v>80</v>
      </c>
      <c r="AG62" s="30" t="s">
        <v>80</v>
      </c>
      <c r="AH62" s="30" t="s">
        <v>80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79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84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2023-06-27T13:30:31Z</cp:lastPrinted>
  <dcterms:created xsi:type="dcterms:W3CDTF">2018-02-07T13:33:42Z</dcterms:created>
  <dcterms:modified xsi:type="dcterms:W3CDTF">2023-12-06T07:10:37Z</dcterms:modified>
</cp:coreProperties>
</file>