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5480" windowHeight="11520" activeTab="0"/>
  </bookViews>
  <sheets>
    <sheet name="Приложение 1" sheetId="1" r:id="rId1"/>
    <sheet name="Отчет о совместимости" sheetId="2" r:id="rId2"/>
  </sheets>
  <externalReferences>
    <externalReference r:id="rId5"/>
  </externalReferences>
  <definedNames>
    <definedName name="_xlnm.Print_Titles" localSheetId="0">'Приложение 1'!$24:$26</definedName>
    <definedName name="_xlnm.Print_Area" localSheetId="0">'Приложение 1'!$A$1:$AL$85</definedName>
  </definedNames>
  <calcPr fullCalcOnLoad="1"/>
</workbook>
</file>

<file path=xl/sharedStrings.xml><?xml version="1.0" encoding="utf-8"?>
<sst xmlns="http://schemas.openxmlformats.org/spreadsheetml/2006/main" count="207" uniqueCount="117">
  <si>
    <t>Единица  измерения</t>
  </si>
  <si>
    <t>значение</t>
  </si>
  <si>
    <t>год  достижения</t>
  </si>
  <si>
    <t>Принятые обозначения и сокращения:</t>
  </si>
  <si>
    <t xml:space="preserve">Коды бюджетной классификации </t>
  </si>
  <si>
    <t>Целевое (суммарное) значение показателя</t>
  </si>
  <si>
    <t>Программа</t>
  </si>
  <si>
    <t>Подпрограмма</t>
  </si>
  <si>
    <t>Классификация целевой статьи расхода бюджета</t>
  </si>
  <si>
    <t xml:space="preserve">Код администратора  программы </t>
  </si>
  <si>
    <t>Подраздел</t>
  </si>
  <si>
    <t>Раздел</t>
  </si>
  <si>
    <t>Задача подпрограммы</t>
  </si>
  <si>
    <t xml:space="preserve">Номер показателя </t>
  </si>
  <si>
    <t xml:space="preserve">Мероприятие   (подпрограммы  или административное) </t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</si>
  <si>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</si>
  <si>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</si>
  <si>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единиц</t>
  </si>
  <si>
    <t>Степень влияния выполнения подпрограммы на реализацию программы в целом (или решения задачи подпрограммы на реализацию подпрограммы),   (%)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</si>
  <si>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</t>
  </si>
  <si>
    <t>-</t>
  </si>
  <si>
    <t>3. Задача - задача подпрограммы.</t>
  </si>
  <si>
    <t>Цель программы</t>
  </si>
  <si>
    <t>4. Мероприятие -мероприятие подпрограммы.</t>
  </si>
  <si>
    <t xml:space="preserve"> Приложение 1</t>
  </si>
  <si>
    <t>Показатель 1  Количество принятых вызовов населения по вопросам, входящим в компетенцию МКУ "ЕДДС МО "Осташковский район"</t>
  </si>
  <si>
    <t>%</t>
  </si>
  <si>
    <t>рублей</t>
  </si>
  <si>
    <t>2018                  год</t>
  </si>
  <si>
    <t>Д</t>
  </si>
  <si>
    <t>Б</t>
  </si>
  <si>
    <t xml:space="preserve">Приложение 1  </t>
  </si>
  <si>
    <t>Отчет о совместимости для Приложение 1 к Программе 2016.xls</t>
  </si>
  <si>
    <t>Дата отчета: 16.06.2016 10:05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</si>
  <si>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</si>
  <si>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</si>
  <si>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</si>
  <si>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</si>
  <si>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Книга содержит формулы, которые ссылаются на другие закрытые книги. Если связанные книги закрыты, то при пересчете в более ранних версиях Excel значения этих формул будут ограничены 255 знаками.</t>
  </si>
  <si>
    <t>Приложение 1'!L22</t>
  </si>
  <si>
    <t>Excel 97–2003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</si>
  <si>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</si>
  <si>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2019                  год</t>
  </si>
  <si>
    <t xml:space="preserve"> к муниципальной программе  "Обеспечение безопасности жизнедеятельности населения Осташковского городского округа на  2018 - 2023 годы" </t>
  </si>
  <si>
    <t>Характеристика   муниципальной   программы Осташковского городского округа  Тверской области</t>
  </si>
  <si>
    <t>Главный администратор  (администратор) муниципальной программы - Администрация Осташковского городского округа Тверской области</t>
  </si>
  <si>
    <t>1. Программа - муниципальная программа Осташковского городского округа Тверской области на 2018 - 2023 годы.</t>
  </si>
  <si>
    <t>2. Цель - цели программы, подпрограммы</t>
  </si>
  <si>
    <t>Программа "Обеспечение безопасности жизнедеятельности населения Осташковского городского округа на 2018 - 2023 годы"</t>
  </si>
  <si>
    <t>2020                 год</t>
  </si>
  <si>
    <t>2021                  год</t>
  </si>
  <si>
    <t>2022                  год</t>
  </si>
  <si>
    <t>2023                  год</t>
  </si>
  <si>
    <t xml:space="preserve">Показатель цели программы: "Индивидуальный риск"
</t>
  </si>
  <si>
    <t>единиц на 10000 человек населения</t>
  </si>
  <si>
    <t>кол-во</t>
  </si>
  <si>
    <t>Показатель задачи 2 подпрограммы 1 "Доля населенных пунктов, где обеспечиваются требования пожарной безопасности по времени прибытия первого пожарного подразделения к месту вызова"</t>
  </si>
  <si>
    <t>Подпрограмма 2 "«Обеспечение общественной безопасности в Осташковском городском округе"</t>
  </si>
  <si>
    <t xml:space="preserve"> Задача 1 Подпрограммы 2  «Снижение преступности на территории Осташковского городского округа»</t>
  </si>
  <si>
    <t>Показатель 1 Задачи 1 Подпрограммы 2«Удельный вес преступлений, совершенных в состоянии алкогольного опьянения»</t>
  </si>
  <si>
    <t>Показатель 2 Задачи 1 Подпрограммы 2«Удельный вес преступлений, совершенных несовершеннолетними»</t>
  </si>
  <si>
    <t>Задача 2 Подпрограммы 2 «Объединение усилий администрации Осташковского городского округа, правоохранительных органов и общественных организаций в противодействии преступным явлениям»</t>
  </si>
  <si>
    <t>Показатель задачи 2 подпрограммы  2 "Количество проведенных волонтерских акций, направленных на пропаганду здорового образа жизни и противодействию роста преступности в молодежной среде"</t>
  </si>
  <si>
    <t xml:space="preserve">Показатель задачи 2 подпрограммы 3 "Количество проведенных бесед, круглых столов в учебных заведениях по вопросам профилактики экстремизма, национальной дискриминации" </t>
  </si>
  <si>
    <t xml:space="preserve">Цель программы: "Повышение безопасности жизнедеятельности населения Осташковского городского округа"   </t>
  </si>
  <si>
    <t>Задача 1 Подпрограммы 1"Осуществление подготовки и содержания в готовности необходимых сил и средств для защиты населения и территории Осташковского городского округа от чрезвычайных ситуаций"</t>
  </si>
  <si>
    <t>Показатель задачи 1 подпрограммы 1 "Доля охвата населения системами оповещения в целях предупреждения чрезвычайных ситуаций"</t>
  </si>
  <si>
    <t>Задача 3 «Осуществление мероприятий по обеспечению безопасности людей на водных объектах Осташковского городского округа"</t>
  </si>
  <si>
    <t>Показатель задачи 3 подпрограммы 1 "Смертность населения на водных объектах на территории Осташковского городского округа"</t>
  </si>
  <si>
    <t>Показатель административного мероприятия 2.002 "Количество проведенных заседаний Межведомственной комиссии по общественной безопасностии и профилактике правонарушений в Осташковском городском округе"</t>
  </si>
  <si>
    <r>
      <rPr>
        <b/>
        <sz val="9"/>
        <rFont val="Times New Roman"/>
        <family val="1"/>
      </rPr>
      <t xml:space="preserve">Мероприятие 1.002 </t>
    </r>
    <r>
      <rPr>
        <sz val="9"/>
        <rFont val="Times New Roman"/>
        <family val="1"/>
      </rPr>
      <t>Обеспечение деятельности МКУ "Единая дежурно-диспетчерская служба МО "Осташковский район"</t>
    </r>
  </si>
  <si>
    <t>Административное мероприятие 2.002 "Организация и проведение бесед, круглых столов в учебных заведениях по вопросам профилактики экстремизма, преступлений и правонарушений среди молодежи"</t>
  </si>
  <si>
    <t>Показатель административного мероприятия 2.002 "Количество молодежи и подростков, вовлеченных в проведение бесед, круглых столов в учебных заведениях по вопросам профилактики экстремизма, преступлений и правонарушений среди молодежи"</t>
  </si>
  <si>
    <t xml:space="preserve">Мероприятие 1.001 "Обеспечение деятельности ЕДДС Осташковского городского округа" </t>
  </si>
  <si>
    <t>Мероприятие 1.002 "Обеспечение работы интегрированной и местной связи, и работы вызова единого номера экстренных оперативных служб "112"</t>
  </si>
  <si>
    <t>Задача 2 "Повышение пожарной безопасности на территории Осташковского городского округа"</t>
  </si>
  <si>
    <t>Мероприятие 3.001 "Оборудование водоемов в соответствии с правилами безопасности нахождения на водных объектах"</t>
  </si>
  <si>
    <t xml:space="preserve">Показатель Мероприятия 3.001 "Количество оборудованных  мест  массового отдыха людей на  водных объектах"   </t>
  </si>
  <si>
    <t>Показатель Мероприятия 3.002 "Количество оборудованных водных объектов предупреждающей информацией"</t>
  </si>
  <si>
    <t xml:space="preserve">Показатель мероприятия 1.001 "Количество установленных камер видеонаблюдения в местах массового  пребывания людей"  </t>
  </si>
  <si>
    <t>Административное мероприятие 2.001 "Организация и проведение заседаний Антинаркотической комиссии в Осташковском городском округе"</t>
  </si>
  <si>
    <t>Административное мероприятие 2.002  "Организация и проведение заседаний Межведомственной комиссии по общественной безопасности и профилактике правонарушений в Осташковском городском округе"</t>
  </si>
  <si>
    <t>Задача 1 подпрограммы 3 "Проведение профилактических мероприятий по предупреждению террористических и экстремистских проявлений на территории Осташковского городского округа"</t>
  </si>
  <si>
    <t>Мероприятие 1.001 "Усиление антитеррористической защищенности объектов с массовым пребыванием людей"</t>
  </si>
  <si>
    <t>Мероприятие 1.002 "Информирование населения Осташковского городского округа по вопросам противодействия терроризму и экстремизму"</t>
  </si>
  <si>
    <t>Показатель мероприятия 1.002 "Количество источников информации, в которых размещены материалы по профилактике терроризма и экстремизма (СМИ, Интернет-ресурсы)"</t>
  </si>
  <si>
    <t>Задача 2 подпрограммы 3 "Повышение    уровня    межведомственного взаимодействия по профилактике терроризма  и экстремизма администрации Осташковского городского округа, правоохранительных органов и общественных организаций в противодействии преступным явлениям"</t>
  </si>
  <si>
    <t>Административное мероприятие 2.001 "Организация и проведение заседаний антитеррористической  комиссии Осташковского городского округа"</t>
  </si>
  <si>
    <t>Показатель административного мероприятия 2.001 "Количество проведенных заседаний антитеррористической  комиссии Осташковского городского округа"</t>
  </si>
  <si>
    <t>"Обеспечение безопасности жизнедеятельности населения Осташковского городского округа на 2018 - 2023 годы"</t>
  </si>
  <si>
    <t>Подпрограмма 1 "Снижение рисков и смягчение последствий чрезвычайных ситуаций на территории Осташковского городского округа"</t>
  </si>
  <si>
    <t xml:space="preserve">Показатель Мероприятия 1.002 "Содержание и обслуживание программного комплекса средств связи ЕДДС Осташковского городского округа" </t>
  </si>
  <si>
    <t>Мероприятие 2.002 "Содержание имущества, необходимого для обеспечения первичных мер пожарной безопасности на сельских территориях Осташковского городского округа.</t>
  </si>
  <si>
    <t>Мероприятие 3.002 "Изготовление предупреждающей и наглядной агитации: аншлаги, памятки, плакаты, рекламные щиты"</t>
  </si>
  <si>
    <t xml:space="preserve">Показатель Мероприятия 2.002 "Доля обустроенных территорий и имущества, необходимого для обеспечения первичных мер пожарной безопасности  </t>
  </si>
  <si>
    <t>Мероприятие 2.001 "Обеспечение первичных мер пожарной безопасности    в границах населенных пунктов Осташковского городского округа"</t>
  </si>
  <si>
    <t>тонн</t>
  </si>
  <si>
    <t xml:space="preserve"> Мероприя тие 1.003.  Формирование резерва топлива Осташковского городского округа для ликвидации чрезвычайных ситуаций природного и техногенного характера</t>
  </si>
  <si>
    <t>Показатель 1 Мероприятия 1.003 Количество приобретённого топлива (каменного угля)</t>
  </si>
  <si>
    <t>руб.</t>
  </si>
  <si>
    <t>руб</t>
  </si>
  <si>
    <t>Показатель 1 Мероприятия 1.001 Количество принятых звонков (сообщений) от населения ЕДДС Осташковского городского округа</t>
  </si>
  <si>
    <t xml:space="preserve">Осташковского городского округа  </t>
  </si>
  <si>
    <r>
      <t>Подпрограмма 3  "Профилактика терроризма и экстремизма на территории Осташковского городского округа"</t>
    </r>
  </si>
  <si>
    <t>Показатель 1 Мероприятия 2.001 "Обеспечение первичных мер пожарной безопасности в границах сельских населенных пунктов Осташковского городского округа" (опашка, плащадки, подъездые пути, пожарные водоёмы, пожарные щиты, рынды)</t>
  </si>
  <si>
    <t>Показатель 2 Мероприятия 2.001 "Обеспечение первичных мер пожарной безопасности в границах г. Осташков" (пожарные гидранты)</t>
  </si>
  <si>
    <t>Показатель 3 Мероприятия 2.001 "Содержание пожарной машины ДПК (ГСМ, запчасти)" (заправка ГСМ)</t>
  </si>
  <si>
    <t xml:space="preserve">к постановлению Администрации </t>
  </si>
  <si>
    <t>от ____________ № ___</t>
  </si>
  <si>
    <t>Административное мероприятие 1.002 "Проведение оперативно-профилактического мероприятия "Правопорядок" в общественных местах при проведении общественно-политических, культурно-зрелищных и спортивно-массовых мероприятий"</t>
  </si>
  <si>
    <t xml:space="preserve">Показатель административного мероприятия 1.002  "Количество проведенных мероприятий" </t>
  </si>
  <si>
    <t>Мероприятие 1.001 "Оснащение техникой видеонаблюдения мест массового  пребывания граждан с целью обеспечения общественного порядка"</t>
  </si>
  <si>
    <t>Показатель мероприятия 1.001 "Количество образовательных учреждений, оборудованных системой видеонаблюдения"</t>
  </si>
  <si>
    <t>Показатель задачи 1 подпрограммы 3 "Повышение уровня антитеррористической защищенности общественных мест с массовым пребыванием граждан"</t>
  </si>
  <si>
    <t>Показатель административного мероприятия 2.001 "Количество проведенных заседаний антинаркотической комиссии в Осташковском городском округе"</t>
  </si>
  <si>
    <t>да/нет</t>
  </si>
  <si>
    <t>да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</si>
</sst>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#,##0.00&quot;р.&quot;"/>
    <numFmt numFmtId="170" formatCode="0.00000"/>
    <numFmt numFmtId="171" formatCode="0.000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9"/>
      <name val="Arial"/>
      <family val="2"/>
    </font>
    <font>
      <sz val="11"/>
      <name val="Calibri"/>
      <family val="2"/>
    </font>
    <font>
      <sz val="8"/>
      <name val="Calibri"/>
      <family val="2"/>
    </font>
    <font>
      <b/>
      <sz val="10"/>
      <name val="Times New Roman"/>
      <family val="1"/>
    </font>
    <font>
      <sz val="11"/>
      <color indexed="23"/>
      <name val="Times New Roman"/>
      <family val="1"/>
    </font>
    <font>
      <sz val="12"/>
      <name val="Times New Roman"/>
      <family val="1"/>
    </font>
    <font>
      <sz val="10"/>
      <color indexed="8"/>
      <name val="Calibri"/>
      <family val="2"/>
    </font>
    <font>
      <sz val="10"/>
      <color indexed="23"/>
      <name val="Times New Roman"/>
      <family val="1"/>
    </font>
    <font>
      <sz val="14"/>
      <color indexed="8"/>
      <name val="Times New Roman"/>
      <family val="1"/>
    </font>
    <font>
      <b/>
      <sz val="9"/>
      <color indexed="63"/>
      <name val="Times New Roman"/>
      <family val="1"/>
    </font>
    <font>
      <sz val="9"/>
      <color indexed="8"/>
      <name val="Times New Roman"/>
      <family val="1"/>
    </font>
    <font>
      <sz val="10"/>
      <color indexed="63"/>
      <name val="Times New Roman"/>
      <family val="1"/>
    </font>
    <font>
      <sz val="9"/>
      <color indexed="23"/>
      <name val="Arial"/>
      <family val="2"/>
    </font>
    <font>
      <sz val="9"/>
      <color indexed="8"/>
      <name val="Calibri"/>
      <family val="2"/>
    </font>
    <font>
      <sz val="9"/>
      <name val="Calibri"/>
      <family val="2"/>
    </font>
    <font>
      <sz val="9"/>
      <color indexed="23"/>
      <name val="Times New Roman"/>
      <family val="1"/>
    </font>
    <font>
      <sz val="6"/>
      <name val="Times New Roman"/>
      <family val="1"/>
    </font>
    <font>
      <i/>
      <sz val="9"/>
      <name val="Times New Roman"/>
      <family val="1"/>
    </font>
    <font>
      <sz val="9"/>
      <color indexed="63"/>
      <name val="Times New Roman"/>
      <family val="1"/>
    </font>
    <font>
      <b/>
      <sz val="11"/>
      <color indexed="8"/>
      <name val="Calibri"/>
      <family val="2"/>
    </font>
    <font>
      <b/>
      <sz val="10"/>
      <color indexed="6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25" borderId="1" applyNumberFormat="0" applyAlignment="0" applyProtection="0"/>
    <xf numFmtId="0" fontId="47" fillId="26" borderId="2" applyNumberFormat="0" applyAlignment="0" applyProtection="0"/>
    <xf numFmtId="0" fontId="48" fillId="26" borderId="1" applyNumberFormat="0" applyAlignment="0" applyProtection="0"/>
    <xf numFmtId="0" fontId="49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7" borderId="7" applyNumberFormat="0" applyAlignment="0" applyProtection="0"/>
    <xf numFmtId="0" fontId="55" fillId="0" borderId="0" applyNumberFormat="0" applyFill="0" applyBorder="0" applyAlignment="0" applyProtection="0"/>
    <xf numFmtId="0" fontId="56" fillId="28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2" fillId="31" borderId="0" applyNumberFormat="0" applyBorder="0" applyAlignment="0" applyProtection="0"/>
  </cellStyleXfs>
  <cellXfs count="196">
    <xf numFmtId="0" fontId="0" fillId="0" borderId="0" xfId="0" applyFont="1" applyAlignment="1">
      <alignment/>
    </xf>
    <xf numFmtId="0" fontId="0" fillId="32" borderId="0" xfId="0" applyFill="1" applyAlignment="1">
      <alignment/>
    </xf>
    <xf numFmtId="0" fontId="0" fillId="32" borderId="0" xfId="0" applyFill="1" applyBorder="1" applyAlignment="1">
      <alignment/>
    </xf>
    <xf numFmtId="0" fontId="0" fillId="4" borderId="0" xfId="0" applyFill="1" applyAlignment="1">
      <alignment/>
    </xf>
    <xf numFmtId="0" fontId="8" fillId="32" borderId="0" xfId="0" applyFont="1" applyFill="1" applyBorder="1" applyAlignment="1">
      <alignment/>
    </xf>
    <xf numFmtId="0" fontId="8" fillId="32" borderId="0" xfId="0" applyFont="1" applyFill="1" applyAlignment="1">
      <alignment/>
    </xf>
    <xf numFmtId="0" fontId="0" fillId="0" borderId="0" xfId="0" applyBorder="1" applyAlignment="1">
      <alignment/>
    </xf>
    <xf numFmtId="0" fontId="5" fillId="32" borderId="0" xfId="0" applyFont="1" applyFill="1" applyAlignment="1">
      <alignment/>
    </xf>
    <xf numFmtId="0" fontId="5" fillId="32" borderId="0" xfId="0" applyFont="1" applyFill="1" applyBorder="1" applyAlignment="1">
      <alignment/>
    </xf>
    <xf numFmtId="0" fontId="5" fillId="32" borderId="0" xfId="0" applyFont="1" applyFill="1" applyAlignment="1">
      <alignment horizontal="left"/>
    </xf>
    <xf numFmtId="0" fontId="6" fillId="32" borderId="0" xfId="0" applyFont="1" applyFill="1" applyAlignment="1">
      <alignment horizontal="left"/>
    </xf>
    <xf numFmtId="0" fontId="6" fillId="32" borderId="0" xfId="0" applyFont="1" applyFill="1" applyAlignment="1">
      <alignment vertical="top" wrapText="1"/>
    </xf>
    <xf numFmtId="0" fontId="3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 wrapText="1"/>
    </xf>
    <xf numFmtId="0" fontId="0" fillId="4" borderId="0" xfId="0" applyFill="1" applyBorder="1" applyAlignment="1">
      <alignment/>
    </xf>
    <xf numFmtId="0" fontId="3" fillId="32" borderId="12" xfId="0" applyFont="1" applyFill="1" applyBorder="1" applyAlignment="1">
      <alignment horizontal="center" vertical="center" wrapText="1"/>
    </xf>
    <xf numFmtId="0" fontId="3" fillId="32" borderId="1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top" wrapText="1"/>
    </xf>
    <xf numFmtId="0" fontId="0" fillId="0" borderId="14" xfId="0" applyBorder="1" applyAlignment="1">
      <alignment/>
    </xf>
    <xf numFmtId="0" fontId="0" fillId="4" borderId="14" xfId="0" applyFill="1" applyBorder="1" applyAlignment="1">
      <alignment/>
    </xf>
    <xf numFmtId="0" fontId="8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3" fillId="0" borderId="12" xfId="0" applyFont="1" applyFill="1" applyBorder="1" applyAlignment="1">
      <alignment horizontal="center" vertical="center" wrapText="1"/>
    </xf>
    <xf numFmtId="0" fontId="5" fillId="32" borderId="15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 vertical="top" wrapText="1"/>
    </xf>
    <xf numFmtId="2" fontId="4" fillId="0" borderId="12" xfId="0" applyNumberFormat="1" applyFont="1" applyFill="1" applyBorder="1" applyAlignment="1">
      <alignment horizontal="center" vertical="center" wrapText="1"/>
    </xf>
    <xf numFmtId="2" fontId="4" fillId="0" borderId="12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13" fillId="32" borderId="0" xfId="0" applyFont="1" applyFill="1" applyAlignment="1">
      <alignment/>
    </xf>
    <xf numFmtId="0" fontId="4" fillId="32" borderId="0" xfId="0" applyFont="1" applyFill="1" applyAlignment="1">
      <alignment horizontal="left"/>
    </xf>
    <xf numFmtId="0" fontId="4" fillId="32" borderId="0" xfId="0" applyFont="1" applyFill="1" applyAlignment="1">
      <alignment/>
    </xf>
    <xf numFmtId="0" fontId="4" fillId="0" borderId="0" xfId="0" applyFont="1" applyFill="1" applyBorder="1" applyAlignment="1">
      <alignment horizontal="left" vertical="top" wrapText="1"/>
    </xf>
    <xf numFmtId="0" fontId="13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32" borderId="0" xfId="0" applyFont="1" applyFill="1" applyAlignment="1">
      <alignment horizontal="left"/>
    </xf>
    <xf numFmtId="0" fontId="12" fillId="32" borderId="0" xfId="0" applyFont="1" applyFill="1" applyBorder="1" applyAlignment="1">
      <alignment horizontal="center"/>
    </xf>
    <xf numFmtId="0" fontId="6" fillId="32" borderId="0" xfId="0" applyFont="1" applyFill="1" applyBorder="1" applyAlignment="1">
      <alignment horizontal="center"/>
    </xf>
    <xf numFmtId="0" fontId="8" fillId="0" borderId="15" xfId="0" applyFont="1" applyBorder="1" applyAlignment="1">
      <alignment/>
    </xf>
    <xf numFmtId="0" fontId="12" fillId="32" borderId="0" xfId="0" applyFont="1" applyFill="1" applyBorder="1" applyAlignment="1">
      <alignment/>
    </xf>
    <xf numFmtId="0" fontId="12" fillId="32" borderId="0" xfId="0" applyFont="1" applyFill="1" applyAlignment="1">
      <alignment horizontal="justify" vertical="top" wrapText="1"/>
    </xf>
    <xf numFmtId="0" fontId="12" fillId="32" borderId="15" xfId="0" applyFont="1" applyFill="1" applyBorder="1" applyAlignment="1">
      <alignment horizontal="justify" vertical="top" wrapText="1"/>
    </xf>
    <xf numFmtId="0" fontId="12" fillId="32" borderId="0" xfId="0" applyFont="1" applyFill="1" applyBorder="1" applyAlignment="1">
      <alignment horizontal="justify" vertical="top" wrapText="1"/>
    </xf>
    <xf numFmtId="0" fontId="4" fillId="32" borderId="0" xfId="0" applyFont="1" applyFill="1" applyBorder="1" applyAlignment="1">
      <alignment horizontal="justify" vertical="top" wrapText="1"/>
    </xf>
    <xf numFmtId="0" fontId="12" fillId="32" borderId="0" xfId="0" applyFont="1" applyFill="1" applyBorder="1" applyAlignment="1">
      <alignment horizontal="left" vertical="top"/>
    </xf>
    <xf numFmtId="0" fontId="6" fillId="32" borderId="0" xfId="0" applyFont="1" applyFill="1" applyBorder="1" applyAlignment="1">
      <alignment horizontal="center" vertical="center" wrapText="1" readingOrder="1"/>
    </xf>
    <xf numFmtId="0" fontId="6" fillId="32" borderId="0" xfId="0" applyFont="1" applyFill="1" applyBorder="1" applyAlignment="1">
      <alignment/>
    </xf>
    <xf numFmtId="0" fontId="4" fillId="32" borderId="0" xfId="0" applyFont="1" applyFill="1" applyBorder="1" applyAlignment="1">
      <alignment/>
    </xf>
    <xf numFmtId="49" fontId="11" fillId="0" borderId="12" xfId="0" applyNumberFormat="1" applyFont="1" applyFill="1" applyBorder="1" applyAlignment="1">
      <alignment horizontal="center" vertical="center"/>
    </xf>
    <xf numFmtId="2" fontId="10" fillId="0" borderId="12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49" fontId="14" fillId="0" borderId="12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17" fillId="0" borderId="10" xfId="0" applyFont="1" applyFill="1" applyBorder="1" applyAlignment="1">
      <alignment horizontal="center" vertical="justify"/>
    </xf>
    <xf numFmtId="0" fontId="0" fillId="0" borderId="10" xfId="0" applyFill="1" applyBorder="1" applyAlignment="1">
      <alignment horizontal="center"/>
    </xf>
    <xf numFmtId="0" fontId="3" fillId="0" borderId="10" xfId="0" applyFont="1" applyFill="1" applyBorder="1" applyAlignment="1">
      <alignment horizontal="center" vertical="justify"/>
    </xf>
    <xf numFmtId="0" fontId="3" fillId="0" borderId="12" xfId="0" applyFont="1" applyFill="1" applyBorder="1" applyAlignment="1">
      <alignment horizontal="center" vertical="justify"/>
    </xf>
    <xf numFmtId="0" fontId="19" fillId="0" borderId="10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/>
    </xf>
    <xf numFmtId="0" fontId="21" fillId="0" borderId="12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2" fillId="0" borderId="10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top"/>
    </xf>
    <xf numFmtId="0" fontId="3" fillId="0" borderId="12" xfId="0" applyFont="1" applyFill="1" applyBorder="1" applyAlignment="1">
      <alignment horizontal="center" vertical="top"/>
    </xf>
    <xf numFmtId="0" fontId="3" fillId="0" borderId="11" xfId="0" applyFont="1" applyFill="1" applyBorder="1" applyAlignment="1">
      <alignment horizontal="center" vertical="top"/>
    </xf>
    <xf numFmtId="0" fontId="3" fillId="0" borderId="13" xfId="0" applyFont="1" applyFill="1" applyBorder="1" applyAlignment="1">
      <alignment horizontal="center" vertical="top"/>
    </xf>
    <xf numFmtId="0" fontId="3" fillId="32" borderId="16" xfId="0" applyFont="1" applyFill="1" applyBorder="1" applyAlignment="1">
      <alignment horizontal="center" vertical="center" wrapText="1"/>
    </xf>
    <xf numFmtId="0" fontId="3" fillId="32" borderId="15" xfId="0" applyFont="1" applyFill="1" applyBorder="1" applyAlignment="1">
      <alignment horizontal="center" vertical="center" wrapText="1"/>
    </xf>
    <xf numFmtId="10" fontId="4" fillId="0" borderId="12" xfId="0" applyNumberFormat="1" applyFont="1" applyFill="1" applyBorder="1" applyAlignment="1">
      <alignment horizontal="center" vertical="center" wrapText="1"/>
    </xf>
    <xf numFmtId="0" fontId="26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0" fillId="0" borderId="18" xfId="0" applyNumberFormat="1" applyBorder="1" applyAlignment="1">
      <alignment vertical="top" wrapText="1"/>
    </xf>
    <xf numFmtId="0" fontId="0" fillId="0" borderId="19" xfId="0" applyNumberFormat="1" applyBorder="1" applyAlignment="1">
      <alignment vertical="top" wrapText="1"/>
    </xf>
    <xf numFmtId="0" fontId="0" fillId="0" borderId="20" xfId="0" applyNumberFormat="1" applyBorder="1" applyAlignment="1">
      <alignment vertical="top" wrapText="1"/>
    </xf>
    <xf numFmtId="0" fontId="0" fillId="0" borderId="21" xfId="0" applyNumberFormat="1" applyBorder="1" applyAlignment="1">
      <alignment vertical="top" wrapText="1"/>
    </xf>
    <xf numFmtId="0" fontId="0" fillId="0" borderId="22" xfId="0" applyNumberFormat="1" applyBorder="1" applyAlignment="1">
      <alignment vertical="top" wrapText="1"/>
    </xf>
    <xf numFmtId="0" fontId="26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23" xfId="0" applyNumberFormat="1" applyBorder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0" fontId="49" fillId="0" borderId="20" xfId="42" applyNumberFormat="1" applyBorder="1" applyAlignment="1" quotePrefix="1">
      <alignment horizontal="center" vertical="top" wrapText="1"/>
    </xf>
    <xf numFmtId="0" fontId="0" fillId="0" borderId="24" xfId="0" applyNumberFormat="1" applyBorder="1" applyAlignment="1">
      <alignment horizontal="center" vertical="top" wrapText="1"/>
    </xf>
    <xf numFmtId="0" fontId="0" fillId="0" borderId="22" xfId="0" applyNumberFormat="1" applyBorder="1" applyAlignment="1">
      <alignment horizontal="center" vertical="top" wrapText="1"/>
    </xf>
    <xf numFmtId="0" fontId="0" fillId="0" borderId="25" xfId="0" applyNumberFormat="1" applyBorder="1" applyAlignment="1">
      <alignment horizontal="center" vertical="top" wrapText="1"/>
    </xf>
    <xf numFmtId="49" fontId="11" fillId="0" borderId="10" xfId="0" applyNumberFormat="1" applyFont="1" applyFill="1" applyBorder="1" applyAlignment="1">
      <alignment horizontal="center" vertical="center"/>
    </xf>
    <xf numFmtId="49" fontId="11" fillId="0" borderId="12" xfId="0" applyNumberFormat="1" applyFont="1" applyFill="1" applyBorder="1" applyAlignment="1">
      <alignment horizontal="center"/>
    </xf>
    <xf numFmtId="0" fontId="0" fillId="0" borderId="26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2" fillId="2" borderId="10" xfId="0" applyFont="1" applyFill="1" applyBorder="1" applyAlignment="1">
      <alignment vertical="top" wrapText="1"/>
    </xf>
    <xf numFmtId="0" fontId="16" fillId="2" borderId="10" xfId="0" applyFont="1" applyFill="1" applyBorder="1" applyAlignment="1">
      <alignment horizontal="justify"/>
    </xf>
    <xf numFmtId="0" fontId="16" fillId="2" borderId="10" xfId="0" applyFont="1" applyFill="1" applyBorder="1" applyAlignment="1">
      <alignment vertical="justify"/>
    </xf>
    <xf numFmtId="0" fontId="0" fillId="0" borderId="26" xfId="0" applyBorder="1" applyAlignment="1">
      <alignment horizontal="center" vertical="justify"/>
    </xf>
    <xf numFmtId="0" fontId="2" fillId="33" borderId="10" xfId="0" applyFont="1" applyFill="1" applyBorder="1" applyAlignment="1">
      <alignment vertical="top" wrapText="1"/>
    </xf>
    <xf numFmtId="0" fontId="3" fillId="32" borderId="10" xfId="0" applyFont="1" applyFill="1" applyBorder="1" applyAlignment="1">
      <alignment vertical="top" wrapText="1"/>
    </xf>
    <xf numFmtId="0" fontId="25" fillId="0" borderId="10" xfId="0" applyFont="1" applyBorder="1" applyAlignment="1">
      <alignment vertical="justify"/>
    </xf>
    <xf numFmtId="0" fontId="3" fillId="34" borderId="10" xfId="0" applyFont="1" applyFill="1" applyBorder="1" applyAlignment="1">
      <alignment vertical="top" wrapText="1"/>
    </xf>
    <xf numFmtId="0" fontId="25" fillId="0" borderId="0" xfId="0" applyFont="1" applyAlignment="1">
      <alignment vertical="justify"/>
    </xf>
    <xf numFmtId="0" fontId="25" fillId="0" borderId="10" xfId="0" applyFont="1" applyBorder="1" applyAlignment="1">
      <alignment horizontal="justify"/>
    </xf>
    <xf numFmtId="0" fontId="20" fillId="0" borderId="26" xfId="0" applyFont="1" applyFill="1" applyBorder="1" applyAlignment="1">
      <alignment vertical="top" wrapText="1"/>
    </xf>
    <xf numFmtId="0" fontId="3" fillId="33" borderId="10" xfId="0" applyFont="1" applyFill="1" applyBorder="1" applyAlignment="1">
      <alignment vertical="top" wrapText="1"/>
    </xf>
    <xf numFmtId="0" fontId="17" fillId="0" borderId="26" xfId="0" applyFont="1" applyBorder="1" applyAlignment="1">
      <alignment vertical="top" wrapText="1"/>
    </xf>
    <xf numFmtId="0" fontId="17" fillId="34" borderId="26" xfId="0" applyFont="1" applyFill="1" applyBorder="1" applyAlignment="1">
      <alignment vertical="top" wrapText="1"/>
    </xf>
    <xf numFmtId="0" fontId="25" fillId="0" borderId="10" xfId="0" applyFont="1" applyFill="1" applyBorder="1" applyAlignment="1">
      <alignment horizontal="justify"/>
    </xf>
    <xf numFmtId="0" fontId="25" fillId="34" borderId="0" xfId="0" applyFont="1" applyFill="1" applyAlignment="1">
      <alignment vertical="justify"/>
    </xf>
    <xf numFmtId="0" fontId="25" fillId="34" borderId="10" xfId="0" applyFont="1" applyFill="1" applyBorder="1" applyAlignment="1">
      <alignment vertical="justify"/>
    </xf>
    <xf numFmtId="0" fontId="25" fillId="34" borderId="10" xfId="0" applyFont="1" applyFill="1" applyBorder="1" applyAlignment="1">
      <alignment horizontal="justify"/>
    </xf>
    <xf numFmtId="0" fontId="25" fillId="35" borderId="10" xfId="0" applyFont="1" applyFill="1" applyBorder="1" applyAlignment="1">
      <alignment vertical="justify"/>
    </xf>
    <xf numFmtId="4" fontId="11" fillId="0" borderId="12" xfId="0" applyNumberFormat="1" applyFont="1" applyFill="1" applyBorder="1" applyAlignment="1">
      <alignment horizontal="center" vertical="center"/>
    </xf>
    <xf numFmtId="4" fontId="4" fillId="0" borderId="12" xfId="0" applyNumberFormat="1" applyFont="1" applyFill="1" applyBorder="1" applyAlignment="1">
      <alignment horizontal="center" vertical="center" wrapText="1"/>
    </xf>
    <xf numFmtId="4" fontId="18" fillId="0" borderId="10" xfId="0" applyNumberFormat="1" applyFont="1" applyBorder="1" applyAlignment="1">
      <alignment horizontal="center" vertical="center"/>
    </xf>
    <xf numFmtId="4" fontId="18" fillId="0" borderId="12" xfId="0" applyNumberFormat="1" applyFont="1" applyBorder="1" applyAlignment="1">
      <alignment horizontal="center" vertical="center"/>
    </xf>
    <xf numFmtId="4" fontId="18" fillId="0" borderId="11" xfId="0" applyNumberFormat="1" applyFont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 wrapText="1"/>
    </xf>
    <xf numFmtId="4" fontId="0" fillId="0" borderId="26" xfId="0" applyNumberFormat="1" applyBorder="1" applyAlignment="1">
      <alignment horizontal="center" vertical="center" wrapText="1"/>
    </xf>
    <xf numFmtId="4" fontId="10" fillId="0" borderId="12" xfId="0" applyNumberFormat="1" applyFont="1" applyFill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top" wrapText="1"/>
    </xf>
    <xf numFmtId="4" fontId="27" fillId="0" borderId="10" xfId="0" applyNumberFormat="1" applyFont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3" fillId="0" borderId="27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49" fontId="11" fillId="0" borderId="27" xfId="0" applyNumberFormat="1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2" fillId="36" borderId="27" xfId="0" applyFont="1" applyFill="1" applyBorder="1" applyAlignment="1">
      <alignment horizontal="left" vertical="center" wrapText="1"/>
    </xf>
    <xf numFmtId="0" fontId="20" fillId="36" borderId="26" xfId="0" applyFont="1" applyFill="1" applyBorder="1" applyAlignment="1">
      <alignment horizontal="left" vertical="center" wrapText="1"/>
    </xf>
    <xf numFmtId="4" fontId="10" fillId="0" borderId="27" xfId="0" applyNumberFormat="1" applyFont="1" applyFill="1" applyBorder="1" applyAlignment="1">
      <alignment horizontal="center" vertical="center" wrapText="1"/>
    </xf>
    <xf numFmtId="4" fontId="0" fillId="0" borderId="26" xfId="0" applyNumberFormat="1" applyBorder="1" applyAlignment="1">
      <alignment horizontal="center" vertical="center" wrapText="1"/>
    </xf>
    <xf numFmtId="0" fontId="7" fillId="32" borderId="28" xfId="0" applyFont="1" applyFill="1" applyBorder="1" applyAlignment="1">
      <alignment horizontal="center" vertical="center" textRotation="90" wrapText="1"/>
    </xf>
    <xf numFmtId="0" fontId="7" fillId="32" borderId="16" xfId="0" applyFont="1" applyFill="1" applyBorder="1" applyAlignment="1">
      <alignment horizontal="center" vertical="center" textRotation="90" wrapText="1"/>
    </xf>
    <xf numFmtId="0" fontId="7" fillId="32" borderId="14" xfId="0" applyFont="1" applyFill="1" applyBorder="1" applyAlignment="1">
      <alignment horizontal="center" vertical="center" textRotation="90" wrapText="1"/>
    </xf>
    <xf numFmtId="0" fontId="7" fillId="32" borderId="0" xfId="0" applyFont="1" applyFill="1" applyBorder="1" applyAlignment="1">
      <alignment horizontal="center" vertical="center" textRotation="90" wrapText="1"/>
    </xf>
    <xf numFmtId="0" fontId="3" fillId="0" borderId="26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" fillId="32" borderId="28" xfId="0" applyFont="1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12" fillId="32" borderId="0" xfId="0" applyFont="1" applyFill="1" applyBorder="1" applyAlignment="1">
      <alignment horizontal="center"/>
    </xf>
    <xf numFmtId="0" fontId="4" fillId="32" borderId="10" xfId="0" applyFont="1" applyFill="1" applyBorder="1" applyAlignment="1">
      <alignment horizontal="center" vertical="center" wrapText="1"/>
    </xf>
    <xf numFmtId="0" fontId="3" fillId="32" borderId="31" xfId="0" applyFont="1" applyFill="1" applyBorder="1" applyAlignment="1">
      <alignment horizontal="center" vertical="center" wrapText="1"/>
    </xf>
    <xf numFmtId="0" fontId="3" fillId="32" borderId="15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textRotation="90" wrapText="1"/>
    </xf>
    <xf numFmtId="0" fontId="3" fillId="32" borderId="27" xfId="0" applyFont="1" applyFill="1" applyBorder="1" applyAlignment="1">
      <alignment horizontal="center" vertical="center" textRotation="90" wrapText="1"/>
    </xf>
    <xf numFmtId="0" fontId="7" fillId="32" borderId="29" xfId="0" applyFont="1" applyFill="1" applyBorder="1" applyAlignment="1">
      <alignment horizontal="center" vertical="center" textRotation="90" wrapText="1"/>
    </xf>
    <xf numFmtId="0" fontId="7" fillId="32" borderId="31" xfId="0" applyFont="1" applyFill="1" applyBorder="1" applyAlignment="1">
      <alignment horizontal="center" vertical="center" textRotation="90" wrapText="1"/>
    </xf>
    <xf numFmtId="0" fontId="7" fillId="32" borderId="32" xfId="0" applyFont="1" applyFill="1" applyBorder="1" applyAlignment="1">
      <alignment horizontal="center" vertical="center" textRotation="90" wrapText="1"/>
    </xf>
    <xf numFmtId="0" fontId="7" fillId="32" borderId="12" xfId="0" applyFont="1" applyFill="1" applyBorder="1" applyAlignment="1">
      <alignment horizontal="center" vertical="center" wrapText="1"/>
    </xf>
    <xf numFmtId="0" fontId="7" fillId="32" borderId="13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/>
    </xf>
    <xf numFmtId="0" fontId="7" fillId="32" borderId="27" xfId="0" applyFont="1" applyFill="1" applyBorder="1" applyAlignment="1">
      <alignment horizontal="center" vertical="center" textRotation="90" wrapText="1"/>
    </xf>
    <xf numFmtId="0" fontId="7" fillId="32" borderId="33" xfId="0" applyFont="1" applyFill="1" applyBorder="1" applyAlignment="1">
      <alignment horizontal="center" vertical="center" textRotation="90" wrapText="1"/>
    </xf>
    <xf numFmtId="0" fontId="7" fillId="32" borderId="30" xfId="0" applyFont="1" applyFill="1" applyBorder="1" applyAlignment="1">
      <alignment horizontal="center" vertical="center" textRotation="90" wrapText="1"/>
    </xf>
    <xf numFmtId="0" fontId="23" fillId="32" borderId="27" xfId="0" applyFont="1" applyFill="1" applyBorder="1" applyAlignment="1">
      <alignment horizontal="center" vertical="center" wrapText="1"/>
    </xf>
    <xf numFmtId="0" fontId="23" fillId="32" borderId="33" xfId="0" applyFont="1" applyFill="1" applyBorder="1" applyAlignment="1">
      <alignment horizontal="center" vertical="center" wrapText="1"/>
    </xf>
    <xf numFmtId="0" fontId="23" fillId="32" borderId="26" xfId="0" applyFont="1" applyFill="1" applyBorder="1" applyAlignment="1">
      <alignment horizontal="center" vertical="center" wrapText="1"/>
    </xf>
    <xf numFmtId="0" fontId="12" fillId="32" borderId="0" xfId="0" applyFont="1" applyFill="1" applyBorder="1" applyAlignment="1">
      <alignment horizontal="center" vertical="center"/>
    </xf>
    <xf numFmtId="0" fontId="15" fillId="0" borderId="0" xfId="0" applyFont="1" applyAlignment="1">
      <alignment/>
    </xf>
    <xf numFmtId="0" fontId="12" fillId="32" borderId="0" xfId="0" applyFont="1" applyFill="1" applyBorder="1" applyAlignment="1">
      <alignment vertical="center"/>
    </xf>
    <xf numFmtId="0" fontId="6" fillId="32" borderId="0" xfId="0" applyFont="1" applyFill="1" applyAlignment="1">
      <alignment horizontal="left"/>
    </xf>
    <xf numFmtId="0" fontId="6" fillId="32" borderId="0" xfId="0" applyFont="1" applyFill="1" applyAlignment="1">
      <alignment horizontal="left" vertical="top" wrapText="1"/>
    </xf>
    <xf numFmtId="0" fontId="6" fillId="32" borderId="0" xfId="0" applyFont="1" applyFill="1" applyBorder="1" applyAlignment="1">
      <alignment horizontal="center" vertical="top"/>
    </xf>
    <xf numFmtId="0" fontId="3" fillId="0" borderId="27" xfId="0" applyFont="1" applyFill="1" applyBorder="1" applyAlignment="1">
      <alignment horizontal="center" vertical="justify" wrapText="1"/>
    </xf>
    <xf numFmtId="0" fontId="3" fillId="0" borderId="26" xfId="0" applyFont="1" applyFill="1" applyBorder="1" applyAlignment="1">
      <alignment horizontal="center" vertical="justify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Users\PenkinaUV\AppData\Local\Opera\Opera\temporary_downloads\&#1075;&#1087;\001007%20&#1055;&#1088;&#1080;&#1083;&#1086;&#1078;&#1077;&#1085;&#1080;&#1077;%2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1"/>
    </sheetNames>
    <sheetDataSet>
      <sheetData sheetId="0">
        <row r="13">
          <cell r="I13" t="str">
            <v>5. Показатель - показатель  цели программы ( показатель задачи подпрограммы, показатель мероприятия , показатель административного мероприятия).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H311"/>
  <sheetViews>
    <sheetView tabSelected="1" view="pageBreakPreview" zoomScale="86" zoomScaleNormal="10" zoomScaleSheetLayoutView="86" zoomScalePageLayoutView="0" workbookViewId="0" topLeftCell="R19">
      <selection activeCell="AD62" sqref="AD62"/>
    </sheetView>
  </sheetViews>
  <sheetFormatPr defaultColWidth="9.140625" defaultRowHeight="15"/>
  <cols>
    <col min="1" max="1" width="3.140625" style="19" customWidth="1"/>
    <col min="2" max="2" width="3.28125" style="0" customWidth="1"/>
    <col min="3" max="3" width="2.8515625" style="20" customWidth="1"/>
    <col min="4" max="4" width="3.140625" style="20" customWidth="1"/>
    <col min="5" max="5" width="3.28125" style="3" customWidth="1"/>
    <col min="6" max="6" width="3.140625" style="3" customWidth="1"/>
    <col min="7" max="7" width="3.00390625" style="3" customWidth="1"/>
    <col min="8" max="8" width="3.00390625" style="20" customWidth="1"/>
    <col min="9" max="11" width="3.00390625" style="15" customWidth="1"/>
    <col min="12" max="12" width="3.28125" style="0" customWidth="1"/>
    <col min="13" max="13" width="3.421875" style="0" customWidth="1"/>
    <col min="14" max="14" width="3.57421875" style="0" customWidth="1"/>
    <col min="15" max="15" width="3.421875" style="0" customWidth="1"/>
    <col min="16" max="16" width="3.57421875" style="0" customWidth="1"/>
    <col min="17" max="17" width="3.8515625" style="0" customWidth="1"/>
    <col min="18" max="18" width="4.00390625" style="19" customWidth="1"/>
    <col min="19" max="20" width="4.00390625" style="0" customWidth="1"/>
    <col min="21" max="21" width="4.00390625" style="19" customWidth="1"/>
    <col min="22" max="27" width="4.00390625" style="0" customWidth="1"/>
    <col min="28" max="28" width="59.00390625" style="0" customWidth="1"/>
    <col min="29" max="29" width="8.421875" style="0" customWidth="1"/>
    <col min="30" max="30" width="7.28125" style="0" customWidth="1"/>
    <col min="31" max="31" width="11.421875" style="0" customWidth="1"/>
    <col min="32" max="32" width="12.140625" style="0" customWidth="1"/>
    <col min="33" max="36" width="11.28125" style="0" customWidth="1"/>
    <col min="37" max="37" width="13.00390625" style="38" customWidth="1"/>
    <col min="38" max="38" width="12.28125" style="0" customWidth="1"/>
    <col min="39" max="86" width="9.140625" style="1" customWidth="1"/>
  </cols>
  <sheetData>
    <row r="1" spans="1:38" ht="18.75">
      <c r="A1" s="6"/>
      <c r="C1" s="59"/>
      <c r="D1" s="59"/>
      <c r="E1" s="57"/>
      <c r="F1" s="57"/>
      <c r="G1" s="57"/>
      <c r="H1" s="59"/>
      <c r="I1" s="59"/>
      <c r="J1" s="59"/>
      <c r="K1" s="59"/>
      <c r="R1" s="6"/>
      <c r="U1" s="6"/>
      <c r="AG1" s="189" t="s">
        <v>31</v>
      </c>
      <c r="AH1" s="189"/>
      <c r="AI1" s="189"/>
      <c r="AJ1" s="189"/>
      <c r="AK1" s="189"/>
      <c r="AL1" s="189"/>
    </row>
    <row r="2" spans="1:38" ht="15.75" customHeight="1">
      <c r="A2" s="6"/>
      <c r="C2" s="59"/>
      <c r="D2" s="59"/>
      <c r="E2" s="57"/>
      <c r="F2" s="57"/>
      <c r="G2" s="57"/>
      <c r="H2" s="59"/>
      <c r="I2" s="59"/>
      <c r="J2" s="59"/>
      <c r="K2" s="59"/>
      <c r="R2" s="6"/>
      <c r="U2" s="6"/>
      <c r="AG2" s="189" t="s">
        <v>107</v>
      </c>
      <c r="AH2" s="189"/>
      <c r="AI2" s="189"/>
      <c r="AJ2" s="189"/>
      <c r="AK2" s="189"/>
      <c r="AL2" s="189"/>
    </row>
    <row r="3" spans="1:38" ht="18.75">
      <c r="A3" s="6"/>
      <c r="C3" s="59"/>
      <c r="D3" s="59"/>
      <c r="E3" s="57"/>
      <c r="F3" s="57"/>
      <c r="G3" s="57"/>
      <c r="H3" s="59"/>
      <c r="I3" s="59"/>
      <c r="J3" s="59"/>
      <c r="K3" s="59"/>
      <c r="R3" s="6"/>
      <c r="U3" s="6"/>
      <c r="AG3" s="189" t="s">
        <v>102</v>
      </c>
      <c r="AH3" s="189"/>
      <c r="AI3" s="189"/>
      <c r="AJ3" s="189"/>
      <c r="AK3" s="189"/>
      <c r="AL3" s="189"/>
    </row>
    <row r="4" spans="1:38" ht="18.75">
      <c r="A4" s="6"/>
      <c r="C4" s="59"/>
      <c r="D4" s="59"/>
      <c r="E4" s="57"/>
      <c r="F4" s="57"/>
      <c r="G4" s="57"/>
      <c r="H4" s="59"/>
      <c r="I4" s="59"/>
      <c r="J4" s="59"/>
      <c r="K4" s="59"/>
      <c r="R4" s="6"/>
      <c r="U4" s="6"/>
      <c r="AG4" s="181" t="s">
        <v>108</v>
      </c>
      <c r="AH4" s="181"/>
      <c r="AI4" s="181"/>
      <c r="AJ4" s="181"/>
      <c r="AK4" s="181"/>
      <c r="AL4" s="181"/>
    </row>
    <row r="5" spans="1:21" ht="15">
      <c r="A5" s="6"/>
      <c r="C5" s="59"/>
      <c r="D5" s="59"/>
      <c r="E5" s="57"/>
      <c r="F5" s="57"/>
      <c r="G5" s="57"/>
      <c r="H5" s="59"/>
      <c r="I5" s="59"/>
      <c r="J5" s="59"/>
      <c r="K5" s="59"/>
      <c r="R5" s="6"/>
      <c r="U5" s="6"/>
    </row>
    <row r="6" spans="1:86" s="40" customFormat="1" ht="18.75">
      <c r="A6" s="39"/>
      <c r="C6" s="8"/>
      <c r="D6" s="8"/>
      <c r="E6" s="7"/>
      <c r="F6" s="7"/>
      <c r="G6" s="7"/>
      <c r="H6" s="8"/>
      <c r="I6" s="8"/>
      <c r="J6" s="8"/>
      <c r="K6" s="8"/>
      <c r="L6" s="7"/>
      <c r="M6" s="7"/>
      <c r="N6" s="7"/>
      <c r="O6" s="7"/>
      <c r="P6" s="7"/>
      <c r="Q6" s="7"/>
      <c r="R6" s="8"/>
      <c r="S6" s="7"/>
      <c r="T6" s="7"/>
      <c r="U6" s="8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191" t="s">
        <v>24</v>
      </c>
      <c r="AH6" s="191"/>
      <c r="AI6" s="191"/>
      <c r="AJ6" s="191"/>
      <c r="AK6" s="191"/>
      <c r="AL6" s="191"/>
      <c r="AM6" s="9"/>
      <c r="AN6" s="41"/>
      <c r="AO6" s="41"/>
      <c r="AP6" s="41"/>
      <c r="AQ6" s="41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</row>
    <row r="7" spans="1:86" s="40" customFormat="1" ht="76.5" customHeight="1">
      <c r="A7" s="39"/>
      <c r="C7" s="8"/>
      <c r="D7" s="8"/>
      <c r="E7" s="7"/>
      <c r="F7" s="7"/>
      <c r="G7" s="7"/>
      <c r="H7" s="8"/>
      <c r="I7" s="8"/>
      <c r="J7" s="8"/>
      <c r="K7" s="8"/>
      <c r="L7" s="7"/>
      <c r="M7" s="7"/>
      <c r="N7" s="7"/>
      <c r="O7" s="7"/>
      <c r="P7" s="7"/>
      <c r="Q7" s="7"/>
      <c r="R7" s="8"/>
      <c r="S7" s="7"/>
      <c r="T7" s="7"/>
      <c r="U7" s="8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192" t="s">
        <v>43</v>
      </c>
      <c r="AH7" s="192"/>
      <c r="AI7" s="192"/>
      <c r="AJ7" s="192"/>
      <c r="AK7" s="192"/>
      <c r="AL7" s="192"/>
      <c r="AM7" s="9"/>
      <c r="AN7" s="41"/>
      <c r="AO7" s="41"/>
      <c r="AP7" s="41"/>
      <c r="AQ7" s="41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</row>
    <row r="8" spans="1:86" s="40" customFormat="1" ht="18.75">
      <c r="A8" s="39"/>
      <c r="C8" s="8"/>
      <c r="D8" s="8"/>
      <c r="E8" s="7"/>
      <c r="F8" s="7"/>
      <c r="G8" s="7"/>
      <c r="H8" s="8"/>
      <c r="I8" s="8"/>
      <c r="J8" s="8"/>
      <c r="K8" s="8"/>
      <c r="L8" s="7"/>
      <c r="M8" s="7"/>
      <c r="N8" s="7"/>
      <c r="O8" s="7"/>
      <c r="P8" s="7"/>
      <c r="Q8" s="7"/>
      <c r="R8" s="8"/>
      <c r="S8" s="7"/>
      <c r="T8" s="7"/>
      <c r="U8" s="8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10"/>
      <c r="AH8" s="10"/>
      <c r="AI8" s="10"/>
      <c r="AJ8" s="10"/>
      <c r="AK8" s="35"/>
      <c r="AL8" s="10"/>
      <c r="AM8" s="9"/>
      <c r="AN8" s="41"/>
      <c r="AO8" s="41"/>
      <c r="AP8" s="41"/>
      <c r="AQ8" s="41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</row>
    <row r="9" spans="1:86" s="40" customFormat="1" ht="18.75">
      <c r="A9" s="39"/>
      <c r="C9" s="8"/>
      <c r="D9" s="8"/>
      <c r="E9" s="8"/>
      <c r="F9" s="8"/>
      <c r="G9" s="8"/>
      <c r="H9" s="8"/>
      <c r="I9" s="8"/>
      <c r="J9" s="8"/>
      <c r="K9" s="8"/>
      <c r="L9" s="7"/>
      <c r="M9" s="7"/>
      <c r="N9" s="7"/>
      <c r="O9" s="7"/>
      <c r="P9" s="7"/>
      <c r="Q9" s="7"/>
      <c r="R9" s="8"/>
      <c r="S9" s="7"/>
      <c r="T9" s="7"/>
      <c r="U9" s="8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192"/>
      <c r="AH9" s="192"/>
      <c r="AI9" s="192"/>
      <c r="AJ9" s="192"/>
      <c r="AK9" s="192"/>
      <c r="AL9" s="192"/>
      <c r="AM9" s="11"/>
      <c r="AN9" s="11"/>
      <c r="AO9" s="11"/>
      <c r="AP9" s="11"/>
      <c r="AQ9" s="11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</row>
    <row r="10" spans="1:86" s="40" customFormat="1" ht="18.75">
      <c r="A10" s="39"/>
      <c r="C10" s="8"/>
      <c r="D10" s="8"/>
      <c r="E10" s="8"/>
      <c r="F10" s="8"/>
      <c r="G10" s="8"/>
      <c r="H10" s="8"/>
      <c r="I10" s="8"/>
      <c r="J10" s="8"/>
      <c r="K10" s="8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8"/>
      <c r="AD10" s="7"/>
      <c r="AE10" s="7"/>
      <c r="AF10" s="7"/>
      <c r="AG10" s="7"/>
      <c r="AH10" s="7"/>
      <c r="AI10" s="7"/>
      <c r="AJ10" s="7"/>
      <c r="AK10" s="36"/>
      <c r="AL10" s="7"/>
      <c r="AM10" s="7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</row>
    <row r="11" spans="3:44" s="4" customFormat="1" ht="18.75">
      <c r="C11" s="193"/>
      <c r="D11" s="193"/>
      <c r="E11" s="193"/>
      <c r="F11" s="193"/>
      <c r="G11" s="193"/>
      <c r="H11" s="193"/>
      <c r="I11" s="193"/>
      <c r="J11" s="193"/>
      <c r="K11" s="193"/>
      <c r="L11" s="193"/>
      <c r="M11" s="193"/>
      <c r="N11" s="193"/>
      <c r="O11" s="193"/>
      <c r="P11" s="193"/>
      <c r="Q11" s="193"/>
      <c r="R11" s="193"/>
      <c r="S11" s="193"/>
      <c r="T11" s="193"/>
      <c r="U11" s="193"/>
      <c r="V11" s="193"/>
      <c r="W11" s="193"/>
      <c r="X11" s="193"/>
      <c r="Y11" s="193"/>
      <c r="Z11" s="193"/>
      <c r="AA11" s="193"/>
      <c r="AB11" s="193"/>
      <c r="AC11" s="193"/>
      <c r="AD11" s="193"/>
      <c r="AE11" s="193"/>
      <c r="AF11" s="193"/>
      <c r="AG11" s="193"/>
      <c r="AH11" s="193"/>
      <c r="AI11" s="193"/>
      <c r="AJ11" s="193"/>
      <c r="AK11" s="193"/>
      <c r="AL11" s="193"/>
      <c r="AM11" s="43"/>
      <c r="AN11" s="43"/>
      <c r="AO11" s="43"/>
      <c r="AP11" s="43"/>
      <c r="AQ11" s="52"/>
      <c r="AR11" s="52"/>
    </row>
    <row r="12" spans="3:44" s="4" customFormat="1" ht="18.75">
      <c r="C12" s="169" t="s">
        <v>44</v>
      </c>
      <c r="D12" s="169"/>
      <c r="E12" s="169"/>
      <c r="F12" s="169"/>
      <c r="G12" s="169"/>
      <c r="H12" s="169"/>
      <c r="I12" s="169"/>
      <c r="J12" s="169"/>
      <c r="K12" s="169"/>
      <c r="L12" s="169"/>
      <c r="M12" s="169"/>
      <c r="N12" s="169"/>
      <c r="O12" s="169"/>
      <c r="P12" s="169"/>
      <c r="Q12" s="169"/>
      <c r="R12" s="169"/>
      <c r="S12" s="169"/>
      <c r="T12" s="169"/>
      <c r="U12" s="169"/>
      <c r="V12" s="169"/>
      <c r="W12" s="169"/>
      <c r="X12" s="169"/>
      <c r="Y12" s="169"/>
      <c r="Z12" s="169"/>
      <c r="AA12" s="169"/>
      <c r="AB12" s="169"/>
      <c r="AC12" s="169"/>
      <c r="AD12" s="169"/>
      <c r="AE12" s="169"/>
      <c r="AF12" s="169"/>
      <c r="AG12" s="169"/>
      <c r="AH12" s="169"/>
      <c r="AI12" s="169"/>
      <c r="AJ12" s="169"/>
      <c r="AK12" s="169"/>
      <c r="AL12" s="169"/>
      <c r="AM12" s="43"/>
      <c r="AN12" s="43"/>
      <c r="AO12" s="43"/>
      <c r="AP12" s="43"/>
      <c r="AQ12" s="52"/>
      <c r="AR12" s="52"/>
    </row>
    <row r="13" spans="3:44" s="4" customFormat="1" ht="15.75">
      <c r="C13" s="188" t="s">
        <v>89</v>
      </c>
      <c r="D13" s="188"/>
      <c r="E13" s="188"/>
      <c r="F13" s="188"/>
      <c r="G13" s="188"/>
      <c r="H13" s="188"/>
      <c r="I13" s="188"/>
      <c r="J13" s="188"/>
      <c r="K13" s="188"/>
      <c r="L13" s="188"/>
      <c r="M13" s="188"/>
      <c r="N13" s="188"/>
      <c r="O13" s="188"/>
      <c r="P13" s="188"/>
      <c r="Q13" s="188"/>
      <c r="R13" s="188"/>
      <c r="S13" s="188"/>
      <c r="T13" s="188"/>
      <c r="U13" s="188"/>
      <c r="V13" s="188"/>
      <c r="W13" s="188"/>
      <c r="X13" s="188"/>
      <c r="Y13" s="188"/>
      <c r="Z13" s="188"/>
      <c r="AA13" s="188"/>
      <c r="AB13" s="188"/>
      <c r="AC13" s="188"/>
      <c r="AD13" s="188"/>
      <c r="AE13" s="188"/>
      <c r="AF13" s="188"/>
      <c r="AG13" s="188"/>
      <c r="AH13" s="188"/>
      <c r="AI13" s="188"/>
      <c r="AJ13" s="188"/>
      <c r="AK13" s="188"/>
      <c r="AL13" s="188"/>
      <c r="AM13" s="42"/>
      <c r="AN13" s="42"/>
      <c r="AO13" s="42"/>
      <c r="AP13" s="42"/>
      <c r="AQ13" s="45"/>
      <c r="AR13" s="45"/>
    </row>
    <row r="14" spans="3:44" s="4" customFormat="1" ht="18.75">
      <c r="C14" s="169"/>
      <c r="D14" s="169"/>
      <c r="E14" s="169"/>
      <c r="F14" s="169"/>
      <c r="G14" s="169"/>
      <c r="H14" s="169"/>
      <c r="I14" s="169"/>
      <c r="J14" s="169"/>
      <c r="K14" s="169"/>
      <c r="L14" s="169"/>
      <c r="M14" s="169"/>
      <c r="N14" s="169"/>
      <c r="O14" s="169"/>
      <c r="P14" s="169"/>
      <c r="Q14" s="169"/>
      <c r="R14" s="169"/>
      <c r="S14" s="169"/>
      <c r="T14" s="169"/>
      <c r="U14" s="169"/>
      <c r="V14" s="169"/>
      <c r="W14" s="169"/>
      <c r="X14" s="169"/>
      <c r="Y14" s="169"/>
      <c r="Z14" s="169"/>
      <c r="AA14" s="169"/>
      <c r="AB14" s="169"/>
      <c r="AC14" s="169"/>
      <c r="AD14" s="169"/>
      <c r="AE14" s="169"/>
      <c r="AF14" s="169"/>
      <c r="AG14" s="169"/>
      <c r="AH14" s="169"/>
      <c r="AI14" s="169"/>
      <c r="AJ14" s="169"/>
      <c r="AK14" s="169"/>
      <c r="AL14" s="169"/>
      <c r="AM14" s="43"/>
      <c r="AN14" s="43"/>
      <c r="AO14" s="43"/>
      <c r="AP14" s="43"/>
      <c r="AQ14" s="45"/>
      <c r="AR14" s="45"/>
    </row>
    <row r="15" spans="3:44" s="4" customFormat="1" ht="18.75">
      <c r="C15" s="169" t="s">
        <v>45</v>
      </c>
      <c r="D15" s="169"/>
      <c r="E15" s="169"/>
      <c r="F15" s="169"/>
      <c r="G15" s="169"/>
      <c r="H15" s="169"/>
      <c r="I15" s="169"/>
      <c r="J15" s="169"/>
      <c r="K15" s="169"/>
      <c r="L15" s="169"/>
      <c r="M15" s="169"/>
      <c r="N15" s="169"/>
      <c r="O15" s="169"/>
      <c r="P15" s="169"/>
      <c r="Q15" s="169"/>
      <c r="R15" s="169"/>
      <c r="S15" s="169"/>
      <c r="T15" s="169"/>
      <c r="U15" s="169"/>
      <c r="V15" s="169"/>
      <c r="W15" s="169"/>
      <c r="X15" s="169"/>
      <c r="Y15" s="169"/>
      <c r="Z15" s="169"/>
      <c r="AA15" s="169"/>
      <c r="AB15" s="169"/>
      <c r="AC15" s="169"/>
      <c r="AD15" s="169"/>
      <c r="AE15" s="169"/>
      <c r="AF15" s="169"/>
      <c r="AG15" s="169"/>
      <c r="AH15" s="169"/>
      <c r="AI15" s="169"/>
      <c r="AJ15" s="169"/>
      <c r="AK15" s="169"/>
      <c r="AL15" s="169"/>
      <c r="AM15" s="43"/>
      <c r="AN15" s="43"/>
      <c r="AO15" s="43"/>
      <c r="AP15" s="43"/>
      <c r="AQ15" s="45"/>
      <c r="AR15" s="45"/>
    </row>
    <row r="16" spans="3:44" s="4" customFormat="1" ht="15.75">
      <c r="C16" s="190" t="s">
        <v>19</v>
      </c>
      <c r="D16" s="190"/>
      <c r="E16" s="190"/>
      <c r="F16" s="190"/>
      <c r="G16" s="190"/>
      <c r="H16" s="190"/>
      <c r="I16" s="190"/>
      <c r="J16" s="190"/>
      <c r="K16" s="190"/>
      <c r="L16" s="190"/>
      <c r="M16" s="190"/>
      <c r="N16" s="190"/>
      <c r="O16" s="190"/>
      <c r="P16" s="190"/>
      <c r="Q16" s="190"/>
      <c r="R16" s="190"/>
      <c r="S16" s="190"/>
      <c r="T16" s="190"/>
      <c r="U16" s="190"/>
      <c r="V16" s="190"/>
      <c r="W16" s="190"/>
      <c r="X16" s="190"/>
      <c r="Y16" s="190"/>
      <c r="Z16" s="190"/>
      <c r="AA16" s="190"/>
      <c r="AB16" s="190"/>
      <c r="AC16" s="190"/>
      <c r="AD16" s="190"/>
      <c r="AE16" s="190"/>
      <c r="AF16" s="190"/>
      <c r="AG16" s="190"/>
      <c r="AH16" s="190"/>
      <c r="AI16" s="190"/>
      <c r="AJ16" s="190"/>
      <c r="AK16" s="190"/>
      <c r="AL16" s="190"/>
      <c r="AM16" s="45"/>
      <c r="AN16" s="42"/>
      <c r="AO16" s="42"/>
      <c r="AP16" s="42"/>
      <c r="AQ16" s="45"/>
      <c r="AR16" s="45"/>
    </row>
    <row r="17" spans="3:86" s="39" customFormat="1" ht="18.75">
      <c r="C17" s="8"/>
      <c r="D17" s="8"/>
      <c r="E17" s="8"/>
      <c r="F17" s="8"/>
      <c r="G17" s="8"/>
      <c r="H17" s="8"/>
      <c r="I17" s="8"/>
      <c r="J17" s="8"/>
      <c r="K17" s="8"/>
      <c r="L17" s="8" t="s">
        <v>3</v>
      </c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52"/>
      <c r="AF17" s="52"/>
      <c r="AG17" s="52"/>
      <c r="AH17" s="52"/>
      <c r="AI17" s="52"/>
      <c r="AJ17" s="52"/>
      <c r="AK17" s="53"/>
      <c r="AL17" s="52"/>
      <c r="AM17" s="52"/>
      <c r="AN17" s="52"/>
      <c r="AO17" s="52"/>
      <c r="AP17" s="52"/>
      <c r="AQ17" s="52"/>
      <c r="AR17" s="52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</row>
    <row r="18" spans="3:86" s="39" customFormat="1" ht="15.75" customHeight="1">
      <c r="C18" s="8"/>
      <c r="D18" s="8"/>
      <c r="E18" s="8"/>
      <c r="F18" s="8"/>
      <c r="G18" s="8"/>
      <c r="H18" s="8"/>
      <c r="I18" s="8"/>
      <c r="J18" s="8"/>
      <c r="K18" s="8"/>
      <c r="L18" s="139" t="s">
        <v>46</v>
      </c>
      <c r="M18" s="139"/>
      <c r="N18" s="139"/>
      <c r="O18" s="139"/>
      <c r="P18" s="139"/>
      <c r="Q18" s="139"/>
      <c r="R18" s="139"/>
      <c r="S18" s="139"/>
      <c r="T18" s="139"/>
      <c r="U18" s="139"/>
      <c r="V18" s="139"/>
      <c r="W18" s="139"/>
      <c r="X18" s="139"/>
      <c r="Y18" s="139"/>
      <c r="Z18" s="139"/>
      <c r="AA18" s="139"/>
      <c r="AB18" s="139"/>
      <c r="AC18" s="139"/>
      <c r="AD18" s="139"/>
      <c r="AE18" s="139"/>
      <c r="AF18" s="139"/>
      <c r="AG18" s="139"/>
      <c r="AH18" s="139"/>
      <c r="AI18" s="139"/>
      <c r="AJ18" s="139"/>
      <c r="AK18" s="139"/>
      <c r="AL18" s="139"/>
      <c r="AM18" s="139"/>
      <c r="AN18" s="139"/>
      <c r="AO18" s="139"/>
      <c r="AP18" s="139"/>
      <c r="AQ18" s="139"/>
      <c r="AR18" s="139"/>
      <c r="AS18" s="139"/>
      <c r="AT18" s="139"/>
      <c r="AU18" s="139"/>
      <c r="AV18" s="139"/>
      <c r="AW18" s="139"/>
      <c r="AX18" s="139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</row>
    <row r="19" spans="1:86" s="40" customFormat="1" ht="15.75" customHeight="1">
      <c r="A19" s="39"/>
      <c r="C19" s="8"/>
      <c r="D19" s="8"/>
      <c r="E19" s="7"/>
      <c r="F19" s="7"/>
      <c r="G19" s="7"/>
      <c r="H19" s="8"/>
      <c r="I19" s="8"/>
      <c r="J19" s="8"/>
      <c r="K19" s="8"/>
      <c r="L19" s="139" t="s">
        <v>47</v>
      </c>
      <c r="M19" s="139"/>
      <c r="N19" s="139"/>
      <c r="O19" s="139"/>
      <c r="P19" s="139"/>
      <c r="Q19" s="139"/>
      <c r="R19" s="139"/>
      <c r="S19" s="139"/>
      <c r="T19" s="139"/>
      <c r="U19" s="139"/>
      <c r="V19" s="139"/>
      <c r="W19" s="139"/>
      <c r="X19" s="139"/>
      <c r="Y19" s="139"/>
      <c r="Z19" s="139"/>
      <c r="AA19" s="139"/>
      <c r="AB19" s="139"/>
      <c r="AC19" s="139"/>
      <c r="AD19" s="139"/>
      <c r="AE19" s="139"/>
      <c r="AF19" s="139"/>
      <c r="AG19" s="139"/>
      <c r="AH19" s="139"/>
      <c r="AI19" s="139"/>
      <c r="AJ19" s="139"/>
      <c r="AK19" s="139"/>
      <c r="AL19" s="139"/>
      <c r="AM19" s="139"/>
      <c r="AN19" s="139"/>
      <c r="AO19" s="139"/>
      <c r="AP19" s="139"/>
      <c r="AQ19" s="139"/>
      <c r="AR19" s="139"/>
      <c r="AS19" s="139"/>
      <c r="AT19" s="139"/>
      <c r="AU19" s="139"/>
      <c r="AV19" s="139"/>
      <c r="AW19" s="139"/>
      <c r="AX19" s="139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</row>
    <row r="20" spans="1:86" s="40" customFormat="1" ht="15.75" customHeight="1">
      <c r="A20" s="39"/>
      <c r="C20" s="8"/>
      <c r="D20" s="8"/>
      <c r="E20" s="7"/>
      <c r="F20" s="7"/>
      <c r="G20" s="7"/>
      <c r="H20" s="8"/>
      <c r="I20" s="8"/>
      <c r="J20" s="8"/>
      <c r="K20" s="8"/>
      <c r="L20" s="139" t="s">
        <v>21</v>
      </c>
      <c r="M20" s="139"/>
      <c r="N20" s="139"/>
      <c r="O20" s="139"/>
      <c r="P20" s="139"/>
      <c r="Q20" s="139"/>
      <c r="R20" s="139"/>
      <c r="S20" s="139"/>
      <c r="T20" s="139"/>
      <c r="U20" s="139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7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</row>
    <row r="21" spans="1:86" s="40" customFormat="1" ht="15.75" customHeight="1">
      <c r="A21" s="39"/>
      <c r="C21" s="8"/>
      <c r="D21" s="8"/>
      <c r="E21" s="7"/>
      <c r="F21" s="7"/>
      <c r="G21" s="7"/>
      <c r="H21" s="8"/>
      <c r="I21" s="8"/>
      <c r="J21" s="8"/>
      <c r="K21" s="8"/>
      <c r="L21" s="139" t="s">
        <v>23</v>
      </c>
      <c r="M21" s="139"/>
      <c r="N21" s="139"/>
      <c r="O21" s="139"/>
      <c r="P21" s="139"/>
      <c r="Q21" s="139"/>
      <c r="R21" s="140"/>
      <c r="S21" s="140"/>
      <c r="T21" s="140"/>
      <c r="U21" s="140"/>
      <c r="V21" s="140"/>
      <c r="W21" s="140"/>
      <c r="X21" s="140"/>
      <c r="Y21" s="140"/>
      <c r="Z21" s="140"/>
      <c r="AA21" s="140"/>
      <c r="AB21" s="140"/>
      <c r="AC21" s="30"/>
      <c r="AD21" s="30"/>
      <c r="AE21" s="30"/>
      <c r="AF21" s="30"/>
      <c r="AG21" s="30"/>
      <c r="AH21" s="30"/>
      <c r="AI21" s="30"/>
      <c r="AJ21" s="30"/>
      <c r="AK21" s="37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</row>
    <row r="22" spans="1:86" s="40" customFormat="1" ht="15.75" customHeight="1">
      <c r="A22" s="39"/>
      <c r="C22" s="8"/>
      <c r="D22" s="8"/>
      <c r="E22" s="7"/>
      <c r="F22" s="7"/>
      <c r="G22" s="7"/>
      <c r="H22" s="8"/>
      <c r="I22" s="8"/>
      <c r="J22" s="8"/>
      <c r="K22" s="8"/>
      <c r="L22" s="139" t="str">
        <f>'[1]Приложение 1'!$I$13</f>
        <v>5. Показатель - показатель  цели программы ( показатель задачи подпрограммы, показатель мероприятия , показатель административного мероприятия). </v>
      </c>
      <c r="M22" s="139"/>
      <c r="N22" s="139"/>
      <c r="O22" s="139"/>
      <c r="P22" s="139"/>
      <c r="Q22" s="139"/>
      <c r="R22" s="139"/>
      <c r="S22" s="139"/>
      <c r="T22" s="139"/>
      <c r="U22" s="139"/>
      <c r="V22" s="139"/>
      <c r="W22" s="139"/>
      <c r="X22" s="139"/>
      <c r="Y22" s="139"/>
      <c r="Z22" s="139"/>
      <c r="AA22" s="139"/>
      <c r="AB22" s="139"/>
      <c r="AC22" s="139"/>
      <c r="AD22" s="139"/>
      <c r="AE22" s="30"/>
      <c r="AF22" s="30"/>
      <c r="AG22" s="30"/>
      <c r="AH22" s="30"/>
      <c r="AI22" s="30"/>
      <c r="AJ22" s="30"/>
      <c r="AK22" s="37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</row>
    <row r="23" spans="1:86" s="40" customFormat="1" ht="15.75">
      <c r="A23" s="44"/>
      <c r="C23" s="24"/>
      <c r="D23" s="8"/>
      <c r="E23" s="7"/>
      <c r="F23" s="7"/>
      <c r="G23" s="7"/>
      <c r="H23" s="24"/>
      <c r="I23" s="8"/>
      <c r="J23" s="8"/>
      <c r="K23" s="8"/>
      <c r="L23" s="46"/>
      <c r="M23" s="46"/>
      <c r="N23" s="46"/>
      <c r="O23" s="46"/>
      <c r="P23" s="46"/>
      <c r="Q23" s="46"/>
      <c r="R23" s="47"/>
      <c r="S23" s="46"/>
      <c r="T23" s="46"/>
      <c r="U23" s="47"/>
      <c r="V23" s="46"/>
      <c r="W23" s="46"/>
      <c r="X23" s="46"/>
      <c r="Y23" s="46"/>
      <c r="Z23" s="46"/>
      <c r="AA23" s="46"/>
      <c r="AB23" s="46"/>
      <c r="AC23" s="46"/>
      <c r="AD23" s="46"/>
      <c r="AE23" s="48"/>
      <c r="AF23" s="48"/>
      <c r="AG23" s="48"/>
      <c r="AH23" s="48"/>
      <c r="AI23" s="48"/>
      <c r="AJ23" s="48"/>
      <c r="AK23" s="49"/>
      <c r="AL23" s="48"/>
      <c r="AM23" s="48"/>
      <c r="AN23" s="50"/>
      <c r="AO23" s="50"/>
      <c r="AP23" s="50"/>
      <c r="AQ23" s="50"/>
      <c r="AR23" s="50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</row>
    <row r="24" spans="1:39" ht="15" customHeight="1">
      <c r="A24" s="154" t="s">
        <v>4</v>
      </c>
      <c r="B24" s="155"/>
      <c r="C24" s="155"/>
      <c r="D24" s="155"/>
      <c r="E24" s="155"/>
      <c r="F24" s="155"/>
      <c r="G24" s="156"/>
      <c r="H24" s="157" t="s">
        <v>8</v>
      </c>
      <c r="I24" s="158"/>
      <c r="J24" s="158"/>
      <c r="K24" s="158"/>
      <c r="L24" s="159"/>
      <c r="M24" s="159"/>
      <c r="N24" s="159"/>
      <c r="O24" s="159"/>
      <c r="P24" s="159"/>
      <c r="Q24" s="160"/>
      <c r="R24" s="179" t="s">
        <v>15</v>
      </c>
      <c r="S24" s="180"/>
      <c r="T24" s="180"/>
      <c r="U24" s="180"/>
      <c r="V24" s="180"/>
      <c r="W24" s="180"/>
      <c r="X24" s="180"/>
      <c r="Y24" s="180"/>
      <c r="Z24" s="180"/>
      <c r="AA24" s="180"/>
      <c r="AB24" s="173" t="s">
        <v>16</v>
      </c>
      <c r="AC24" s="173" t="s">
        <v>0</v>
      </c>
      <c r="AD24" s="185" t="s">
        <v>18</v>
      </c>
      <c r="AE24" s="157"/>
      <c r="AF24" s="158"/>
      <c r="AG24" s="158"/>
      <c r="AH24" s="86"/>
      <c r="AI24" s="86"/>
      <c r="AJ24" s="86"/>
      <c r="AK24" s="170" t="s">
        <v>5</v>
      </c>
      <c r="AL24" s="170"/>
      <c r="AM24" s="7"/>
    </row>
    <row r="25" spans="1:39" ht="15" customHeight="1">
      <c r="A25" s="173" t="s">
        <v>9</v>
      </c>
      <c r="B25" s="173"/>
      <c r="C25" s="173"/>
      <c r="D25" s="173" t="s">
        <v>11</v>
      </c>
      <c r="E25" s="173"/>
      <c r="F25" s="173" t="s">
        <v>10</v>
      </c>
      <c r="G25" s="173"/>
      <c r="H25" s="161"/>
      <c r="I25" s="162"/>
      <c r="J25" s="162"/>
      <c r="K25" s="162"/>
      <c r="L25" s="163"/>
      <c r="M25" s="163"/>
      <c r="N25" s="163"/>
      <c r="O25" s="163"/>
      <c r="P25" s="163"/>
      <c r="Q25" s="164"/>
      <c r="R25" s="149" t="s">
        <v>6</v>
      </c>
      <c r="S25" s="176"/>
      <c r="T25" s="149" t="s">
        <v>7</v>
      </c>
      <c r="U25" s="174" t="s">
        <v>22</v>
      </c>
      <c r="V25" s="182" t="s">
        <v>12</v>
      </c>
      <c r="W25" s="149" t="s">
        <v>14</v>
      </c>
      <c r="X25" s="150"/>
      <c r="Y25" s="176"/>
      <c r="Z25" s="149" t="s">
        <v>13</v>
      </c>
      <c r="AA25" s="150"/>
      <c r="AB25" s="173"/>
      <c r="AC25" s="173"/>
      <c r="AD25" s="186"/>
      <c r="AE25" s="171"/>
      <c r="AF25" s="172"/>
      <c r="AG25" s="172"/>
      <c r="AH25" s="87"/>
      <c r="AI25" s="87"/>
      <c r="AJ25" s="87"/>
      <c r="AK25" s="170"/>
      <c r="AL25" s="170"/>
      <c r="AM25" s="7"/>
    </row>
    <row r="26" spans="1:39" ht="91.5" customHeight="1">
      <c r="A26" s="173"/>
      <c r="B26" s="173"/>
      <c r="C26" s="173"/>
      <c r="D26" s="173"/>
      <c r="E26" s="173"/>
      <c r="F26" s="173"/>
      <c r="G26" s="173"/>
      <c r="H26" s="165"/>
      <c r="I26" s="166"/>
      <c r="J26" s="166"/>
      <c r="K26" s="166"/>
      <c r="L26" s="166"/>
      <c r="M26" s="166"/>
      <c r="N26" s="166"/>
      <c r="O26" s="166"/>
      <c r="P26" s="166"/>
      <c r="Q26" s="167"/>
      <c r="R26" s="177"/>
      <c r="S26" s="178"/>
      <c r="T26" s="151"/>
      <c r="U26" s="175"/>
      <c r="V26" s="183"/>
      <c r="W26" s="151"/>
      <c r="X26" s="152"/>
      <c r="Y26" s="184"/>
      <c r="Z26" s="151"/>
      <c r="AA26" s="152"/>
      <c r="AB26" s="173"/>
      <c r="AC26" s="173"/>
      <c r="AD26" s="187"/>
      <c r="AE26" s="12" t="s">
        <v>28</v>
      </c>
      <c r="AF26" s="12" t="s">
        <v>42</v>
      </c>
      <c r="AG26" s="12" t="s">
        <v>49</v>
      </c>
      <c r="AH26" s="12" t="s">
        <v>50</v>
      </c>
      <c r="AI26" s="12" t="s">
        <v>51</v>
      </c>
      <c r="AJ26" s="12" t="s">
        <v>52</v>
      </c>
      <c r="AK26" s="13" t="s">
        <v>1</v>
      </c>
      <c r="AL26" s="13" t="s">
        <v>2</v>
      </c>
      <c r="AM26" s="7"/>
    </row>
    <row r="27" spans="1:39" ht="15.75" customHeight="1">
      <c r="A27" s="12"/>
      <c r="B27" s="16"/>
      <c r="C27" s="16"/>
      <c r="D27" s="12"/>
      <c r="E27" s="14"/>
      <c r="F27" s="14"/>
      <c r="G27" s="17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6"/>
      <c r="T27" s="12"/>
      <c r="U27" s="12"/>
      <c r="V27" s="12"/>
      <c r="W27" s="12"/>
      <c r="X27" s="12"/>
      <c r="Y27" s="12"/>
      <c r="Z27" s="16"/>
      <c r="AB27" s="12">
        <f>Z27+1</f>
        <v>1</v>
      </c>
      <c r="AC27" s="12">
        <f>AB27+1</f>
        <v>2</v>
      </c>
      <c r="AD27" s="12">
        <f>AC27+1</f>
        <v>3</v>
      </c>
      <c r="AE27" s="12">
        <v>31</v>
      </c>
      <c r="AF27" s="12">
        <f>AE27+1</f>
        <v>32</v>
      </c>
      <c r="AG27" s="12">
        <f>AF27+1</f>
        <v>33</v>
      </c>
      <c r="AH27" s="12">
        <v>34</v>
      </c>
      <c r="AI27" s="12">
        <v>35</v>
      </c>
      <c r="AJ27" s="12"/>
      <c r="AK27" s="13">
        <v>36</v>
      </c>
      <c r="AL27" s="12">
        <v>37</v>
      </c>
      <c r="AM27" s="7"/>
    </row>
    <row r="28" spans="1:39" s="57" customFormat="1" ht="17.25" customHeight="1">
      <c r="A28" s="141">
        <v>0</v>
      </c>
      <c r="B28" s="141">
        <v>2</v>
      </c>
      <c r="C28" s="141">
        <v>7</v>
      </c>
      <c r="D28" s="141">
        <v>0</v>
      </c>
      <c r="E28" s="141">
        <v>3</v>
      </c>
      <c r="F28" s="141">
        <v>0</v>
      </c>
      <c r="G28" s="141">
        <v>9</v>
      </c>
      <c r="H28" s="141">
        <v>1</v>
      </c>
      <c r="I28" s="141">
        <v>4</v>
      </c>
      <c r="J28" s="141">
        <v>0</v>
      </c>
      <c r="K28" s="141">
        <v>0</v>
      </c>
      <c r="L28" s="141">
        <v>0</v>
      </c>
      <c r="M28" s="141">
        <v>0</v>
      </c>
      <c r="N28" s="141">
        <v>0</v>
      </c>
      <c r="O28" s="141">
        <v>0</v>
      </c>
      <c r="P28" s="141">
        <v>0</v>
      </c>
      <c r="Q28" s="141">
        <v>0</v>
      </c>
      <c r="R28" s="194">
        <v>1</v>
      </c>
      <c r="S28" s="194">
        <v>4</v>
      </c>
      <c r="T28" s="194">
        <v>0</v>
      </c>
      <c r="U28" s="194">
        <v>0</v>
      </c>
      <c r="V28" s="194">
        <v>0</v>
      </c>
      <c r="W28" s="194">
        <v>0</v>
      </c>
      <c r="X28" s="194">
        <v>0</v>
      </c>
      <c r="Y28" s="194">
        <v>0</v>
      </c>
      <c r="Z28" s="194">
        <v>0</v>
      </c>
      <c r="AA28" s="194">
        <v>0</v>
      </c>
      <c r="AB28" s="145" t="s">
        <v>48</v>
      </c>
      <c r="AC28" s="141" t="s">
        <v>27</v>
      </c>
      <c r="AD28" s="143" t="s">
        <v>20</v>
      </c>
      <c r="AE28" s="147">
        <f aca="true" t="shared" si="0" ref="AE28:AJ28">AE32+AE55</f>
        <v>2474309.04</v>
      </c>
      <c r="AF28" s="147">
        <f t="shared" si="0"/>
        <v>2928465.84</v>
      </c>
      <c r="AG28" s="147">
        <f t="shared" si="0"/>
        <v>2634768.59</v>
      </c>
      <c r="AH28" s="147">
        <f t="shared" si="0"/>
        <v>2634768.59</v>
      </c>
      <c r="AI28" s="147">
        <f t="shared" si="0"/>
        <v>2634768.59</v>
      </c>
      <c r="AJ28" s="147">
        <f t="shared" si="0"/>
        <v>2634768.59</v>
      </c>
      <c r="AK28" s="147">
        <f>AE28+AF28+AG28+AH28+AI28+AJ28</f>
        <v>15941849.239999998</v>
      </c>
      <c r="AL28" s="168">
        <v>2023</v>
      </c>
      <c r="AM28" s="22"/>
    </row>
    <row r="29" spans="1:39" s="57" customFormat="1" ht="17.25" customHeight="1">
      <c r="A29" s="153"/>
      <c r="B29" s="153"/>
      <c r="C29" s="153"/>
      <c r="D29" s="153"/>
      <c r="E29" s="153"/>
      <c r="F29" s="153"/>
      <c r="G29" s="153"/>
      <c r="H29" s="153"/>
      <c r="I29" s="153"/>
      <c r="J29" s="153"/>
      <c r="K29" s="153"/>
      <c r="L29" s="153"/>
      <c r="M29" s="153"/>
      <c r="N29" s="153"/>
      <c r="O29" s="153"/>
      <c r="P29" s="153"/>
      <c r="Q29" s="153"/>
      <c r="R29" s="195"/>
      <c r="S29" s="195"/>
      <c r="T29" s="195"/>
      <c r="U29" s="195"/>
      <c r="V29" s="195"/>
      <c r="W29" s="195"/>
      <c r="X29" s="195"/>
      <c r="Y29" s="195"/>
      <c r="Z29" s="195"/>
      <c r="AA29" s="195"/>
      <c r="AB29" s="146"/>
      <c r="AC29" s="142"/>
      <c r="AD29" s="144"/>
      <c r="AE29" s="148"/>
      <c r="AF29" s="148"/>
      <c r="AG29" s="148"/>
      <c r="AH29" s="148"/>
      <c r="AI29" s="148"/>
      <c r="AJ29" s="148"/>
      <c r="AK29" s="148"/>
      <c r="AL29" s="142"/>
      <c r="AM29" s="22"/>
    </row>
    <row r="30" spans="1:39" s="57" customFormat="1" ht="24">
      <c r="A30" s="64"/>
      <c r="B30" s="65"/>
      <c r="C30" s="65"/>
      <c r="D30" s="64"/>
      <c r="E30" s="64"/>
      <c r="F30" s="64"/>
      <c r="G30" s="65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2">
        <v>1</v>
      </c>
      <c r="S30" s="62">
        <v>4</v>
      </c>
      <c r="T30" s="63">
        <v>0</v>
      </c>
      <c r="U30" s="63">
        <v>0</v>
      </c>
      <c r="V30" s="62">
        <v>0</v>
      </c>
      <c r="W30" s="62">
        <v>0</v>
      </c>
      <c r="X30" s="62">
        <v>0</v>
      </c>
      <c r="Y30" s="63">
        <v>0</v>
      </c>
      <c r="Z30" s="63">
        <v>0</v>
      </c>
      <c r="AA30" s="63">
        <v>0</v>
      </c>
      <c r="AB30" s="18" t="s">
        <v>64</v>
      </c>
      <c r="AC30" s="54" t="s">
        <v>20</v>
      </c>
      <c r="AD30" s="107"/>
      <c r="AE30" s="129"/>
      <c r="AF30" s="129"/>
      <c r="AG30" s="129"/>
      <c r="AH30" s="129"/>
      <c r="AI30" s="129"/>
      <c r="AJ30" s="129"/>
      <c r="AK30" s="58"/>
      <c r="AL30" s="106"/>
      <c r="AM30" s="22"/>
    </row>
    <row r="31" spans="1:39" s="57" customFormat="1" ht="51" customHeight="1">
      <c r="A31" s="64"/>
      <c r="B31" s="65"/>
      <c r="C31" s="65"/>
      <c r="D31" s="64"/>
      <c r="E31" s="64"/>
      <c r="F31" s="64"/>
      <c r="G31" s="65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2">
        <v>1</v>
      </c>
      <c r="S31" s="62">
        <v>4</v>
      </c>
      <c r="T31" s="63">
        <v>0</v>
      </c>
      <c r="U31" s="63">
        <v>0</v>
      </c>
      <c r="V31" s="62">
        <v>0</v>
      </c>
      <c r="W31" s="62">
        <v>0</v>
      </c>
      <c r="X31" s="62">
        <v>0</v>
      </c>
      <c r="Y31" s="63">
        <v>0</v>
      </c>
      <c r="Z31" s="63">
        <v>0</v>
      </c>
      <c r="AA31" s="63">
        <v>1</v>
      </c>
      <c r="AB31" s="115" t="s">
        <v>53</v>
      </c>
      <c r="AC31" s="23" t="s">
        <v>54</v>
      </c>
      <c r="AD31" s="54" t="s">
        <v>20</v>
      </c>
      <c r="AE31" s="130">
        <v>2.5</v>
      </c>
      <c r="AF31" s="130">
        <v>2</v>
      </c>
      <c r="AG31" s="130">
        <v>1.5</v>
      </c>
      <c r="AH31" s="130">
        <v>1</v>
      </c>
      <c r="AI31" s="130">
        <v>0.5</v>
      </c>
      <c r="AJ31" s="130">
        <v>0</v>
      </c>
      <c r="AK31" s="28">
        <v>0</v>
      </c>
      <c r="AL31" s="56">
        <v>2023</v>
      </c>
      <c r="AM31" s="22"/>
    </row>
    <row r="32" spans="1:39" s="57" customFormat="1" ht="39.75" customHeight="1">
      <c r="A32" s="64">
        <v>0</v>
      </c>
      <c r="B32" s="65">
        <v>2</v>
      </c>
      <c r="C32" s="65">
        <v>7</v>
      </c>
      <c r="D32" s="64">
        <v>0</v>
      </c>
      <c r="E32" s="66">
        <v>3</v>
      </c>
      <c r="F32" s="64">
        <v>0</v>
      </c>
      <c r="G32" s="67">
        <v>9</v>
      </c>
      <c r="H32" s="64">
        <v>1</v>
      </c>
      <c r="I32" s="64">
        <v>4</v>
      </c>
      <c r="J32" s="64">
        <v>1</v>
      </c>
      <c r="K32" s="64">
        <v>0</v>
      </c>
      <c r="L32" s="64">
        <v>0</v>
      </c>
      <c r="M32" s="64">
        <v>0</v>
      </c>
      <c r="N32" s="64">
        <v>0</v>
      </c>
      <c r="O32" s="64">
        <v>0</v>
      </c>
      <c r="P32" s="64">
        <v>0</v>
      </c>
      <c r="Q32" s="64"/>
      <c r="R32" s="62">
        <v>1</v>
      </c>
      <c r="S32" s="62">
        <v>4</v>
      </c>
      <c r="T32" s="63">
        <v>1</v>
      </c>
      <c r="U32" s="63">
        <v>0</v>
      </c>
      <c r="V32" s="62">
        <v>1</v>
      </c>
      <c r="W32" s="62">
        <v>2</v>
      </c>
      <c r="X32" s="62">
        <v>0</v>
      </c>
      <c r="Y32" s="63">
        <v>0</v>
      </c>
      <c r="Z32" s="63">
        <v>0</v>
      </c>
      <c r="AA32" s="63">
        <v>0</v>
      </c>
      <c r="AB32" s="114" t="s">
        <v>90</v>
      </c>
      <c r="AC32" s="23" t="s">
        <v>99</v>
      </c>
      <c r="AD32" s="54"/>
      <c r="AE32" s="136">
        <f aca="true" t="shared" si="1" ref="AE32:AJ32">AE33+AE41</f>
        <v>2274309.04</v>
      </c>
      <c r="AF32" s="136">
        <f t="shared" si="1"/>
        <v>2828465.84</v>
      </c>
      <c r="AG32" s="136">
        <f t="shared" si="1"/>
        <v>2634768.59</v>
      </c>
      <c r="AH32" s="136">
        <f t="shared" si="1"/>
        <v>2634768.59</v>
      </c>
      <c r="AI32" s="136">
        <f t="shared" si="1"/>
        <v>2634768.59</v>
      </c>
      <c r="AJ32" s="136">
        <f t="shared" si="1"/>
        <v>2634768.59</v>
      </c>
      <c r="AK32" s="136">
        <f>AE32+AF32+AG32+AH32+AI32+AJ32</f>
        <v>15641849.239999998</v>
      </c>
      <c r="AL32" s="56">
        <v>2023</v>
      </c>
      <c r="AM32" s="22"/>
    </row>
    <row r="33" spans="1:39" s="57" customFormat="1" ht="48" customHeight="1">
      <c r="A33" s="64"/>
      <c r="B33" s="65"/>
      <c r="C33" s="65"/>
      <c r="D33" s="64"/>
      <c r="E33" s="66"/>
      <c r="F33" s="64"/>
      <c r="G33" s="67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2">
        <v>1</v>
      </c>
      <c r="S33" s="62">
        <v>4</v>
      </c>
      <c r="T33" s="63">
        <v>1</v>
      </c>
      <c r="U33" s="63">
        <v>0</v>
      </c>
      <c r="V33" s="62">
        <v>1</v>
      </c>
      <c r="W33" s="62">
        <v>2</v>
      </c>
      <c r="X33" s="62">
        <v>0</v>
      </c>
      <c r="Y33" s="63">
        <v>0</v>
      </c>
      <c r="Z33" s="63">
        <v>0</v>
      </c>
      <c r="AA33" s="63">
        <v>1</v>
      </c>
      <c r="AB33" s="110" t="s">
        <v>65</v>
      </c>
      <c r="AC33" s="23" t="s">
        <v>99</v>
      </c>
      <c r="AD33" s="54"/>
      <c r="AE33" s="136">
        <f aca="true" t="shared" si="2" ref="AE33:AJ33">AE35+AE37+AE39</f>
        <v>1774309.04</v>
      </c>
      <c r="AF33" s="136">
        <f t="shared" si="2"/>
        <v>2328465.84</v>
      </c>
      <c r="AG33" s="136">
        <f t="shared" si="2"/>
        <v>2234768.59</v>
      </c>
      <c r="AH33" s="136">
        <f t="shared" si="2"/>
        <v>2234768.59</v>
      </c>
      <c r="AI33" s="136">
        <f t="shared" si="2"/>
        <v>2234768.59</v>
      </c>
      <c r="AJ33" s="136">
        <f t="shared" si="2"/>
        <v>2234768.59</v>
      </c>
      <c r="AK33" s="136">
        <f>AE33+AF33+AG33+AH33+AI33+AJ33</f>
        <v>13041849.239999998</v>
      </c>
      <c r="AL33" s="56">
        <v>2023</v>
      </c>
      <c r="AM33" s="22"/>
    </row>
    <row r="34" spans="1:39" s="57" customFormat="1" ht="27.75" customHeight="1">
      <c r="A34" s="64"/>
      <c r="B34" s="65"/>
      <c r="C34" s="65"/>
      <c r="D34" s="64"/>
      <c r="E34" s="66"/>
      <c r="F34" s="64"/>
      <c r="G34" s="67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2">
        <v>1</v>
      </c>
      <c r="S34" s="62">
        <v>4</v>
      </c>
      <c r="T34" s="63">
        <v>1</v>
      </c>
      <c r="U34" s="63">
        <v>0</v>
      </c>
      <c r="V34" s="62">
        <v>1</v>
      </c>
      <c r="W34" s="62">
        <v>2</v>
      </c>
      <c r="X34" s="62">
        <v>0</v>
      </c>
      <c r="Y34" s="63">
        <v>0</v>
      </c>
      <c r="Z34" s="63">
        <v>0</v>
      </c>
      <c r="AA34" s="63">
        <v>2</v>
      </c>
      <c r="AB34" s="124" t="s">
        <v>66</v>
      </c>
      <c r="AC34" s="23" t="s">
        <v>26</v>
      </c>
      <c r="AD34" s="54" t="s">
        <v>20</v>
      </c>
      <c r="AE34" s="130">
        <v>90</v>
      </c>
      <c r="AF34" s="130">
        <v>92</v>
      </c>
      <c r="AG34" s="130">
        <v>94</v>
      </c>
      <c r="AH34" s="130">
        <v>96</v>
      </c>
      <c r="AI34" s="130">
        <v>98</v>
      </c>
      <c r="AJ34" s="130">
        <v>100</v>
      </c>
      <c r="AK34" s="55">
        <v>100</v>
      </c>
      <c r="AL34" s="56">
        <v>2023</v>
      </c>
      <c r="AM34" s="22"/>
    </row>
    <row r="35" spans="1:39" s="57" customFormat="1" ht="28.5" customHeight="1">
      <c r="A35" s="64"/>
      <c r="B35" s="65"/>
      <c r="C35" s="65"/>
      <c r="D35" s="64"/>
      <c r="E35" s="66"/>
      <c r="F35" s="64"/>
      <c r="G35" s="67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2">
        <v>1</v>
      </c>
      <c r="S35" s="62">
        <v>4</v>
      </c>
      <c r="T35" s="63">
        <v>1</v>
      </c>
      <c r="U35" s="63">
        <v>0</v>
      </c>
      <c r="V35" s="62">
        <v>1</v>
      </c>
      <c r="W35" s="62">
        <v>2</v>
      </c>
      <c r="X35" s="62">
        <v>0</v>
      </c>
      <c r="Y35" s="63">
        <v>0</v>
      </c>
      <c r="Z35" s="63">
        <v>0</v>
      </c>
      <c r="AA35" s="63">
        <v>3</v>
      </c>
      <c r="AB35" s="117" t="s">
        <v>73</v>
      </c>
      <c r="AC35" s="23" t="s">
        <v>99</v>
      </c>
      <c r="AD35" s="54" t="s">
        <v>20</v>
      </c>
      <c r="AE35" s="136">
        <v>1541023.79</v>
      </c>
      <c r="AF35" s="136">
        <v>2034768.59</v>
      </c>
      <c r="AG35" s="136">
        <v>2034768.59</v>
      </c>
      <c r="AH35" s="136">
        <v>2034768.59</v>
      </c>
      <c r="AI35" s="136">
        <v>2034768.59</v>
      </c>
      <c r="AJ35" s="136">
        <v>2034768.59</v>
      </c>
      <c r="AK35" s="55">
        <f>AE35+AF35+AG35+AH35+AI35+AJ35</f>
        <v>11714866.74</v>
      </c>
      <c r="AL35" s="56">
        <v>2023</v>
      </c>
      <c r="AM35" s="22"/>
    </row>
    <row r="36" spans="1:39" s="57" customFormat="1" ht="24.75" customHeight="1">
      <c r="A36" s="64"/>
      <c r="B36" s="65"/>
      <c r="C36" s="65"/>
      <c r="D36" s="64"/>
      <c r="E36" s="66"/>
      <c r="F36" s="64"/>
      <c r="G36" s="67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2">
        <v>1</v>
      </c>
      <c r="S36" s="62">
        <v>4</v>
      </c>
      <c r="T36" s="63">
        <v>1</v>
      </c>
      <c r="U36" s="63">
        <v>0</v>
      </c>
      <c r="V36" s="62">
        <v>1</v>
      </c>
      <c r="W36" s="62">
        <v>2</v>
      </c>
      <c r="X36" s="62">
        <v>0</v>
      </c>
      <c r="Y36" s="63">
        <v>0</v>
      </c>
      <c r="Z36" s="63">
        <v>0</v>
      </c>
      <c r="AA36" s="62">
        <v>4</v>
      </c>
      <c r="AB36" s="118" t="s">
        <v>101</v>
      </c>
      <c r="AC36" s="23" t="s">
        <v>55</v>
      </c>
      <c r="AD36" s="54" t="s">
        <v>20</v>
      </c>
      <c r="AE36" s="130">
        <v>780</v>
      </c>
      <c r="AF36" s="130">
        <v>820</v>
      </c>
      <c r="AG36" s="130">
        <v>860</v>
      </c>
      <c r="AH36" s="130">
        <v>900</v>
      </c>
      <c r="AI36" s="130">
        <v>950</v>
      </c>
      <c r="AJ36" s="130">
        <v>1000</v>
      </c>
      <c r="AK36" s="55">
        <f>AE36+AF36+AG36+AH36+AI36+AJ36</f>
        <v>5310</v>
      </c>
      <c r="AL36" s="56">
        <v>2023</v>
      </c>
      <c r="AM36" s="22"/>
    </row>
    <row r="37" spans="1:39" s="57" customFormat="1" ht="30" customHeight="1">
      <c r="A37" s="64"/>
      <c r="B37" s="65"/>
      <c r="C37" s="65"/>
      <c r="D37" s="64"/>
      <c r="E37" s="66"/>
      <c r="F37" s="64"/>
      <c r="G37" s="67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2">
        <v>1</v>
      </c>
      <c r="S37" s="62">
        <v>4</v>
      </c>
      <c r="T37" s="63">
        <v>1</v>
      </c>
      <c r="U37" s="63">
        <v>0</v>
      </c>
      <c r="V37" s="62">
        <v>1</v>
      </c>
      <c r="W37" s="62">
        <v>2</v>
      </c>
      <c r="X37" s="62">
        <v>0</v>
      </c>
      <c r="Y37" s="63">
        <v>0</v>
      </c>
      <c r="Z37" s="63">
        <v>0</v>
      </c>
      <c r="AA37" s="63">
        <v>5</v>
      </c>
      <c r="AB37" s="127" t="s">
        <v>74</v>
      </c>
      <c r="AC37" s="23" t="s">
        <v>99</v>
      </c>
      <c r="AD37" s="54" t="s">
        <v>20</v>
      </c>
      <c r="AE37" s="136">
        <v>233285.25</v>
      </c>
      <c r="AF37" s="136">
        <v>293697.25</v>
      </c>
      <c r="AG37" s="136">
        <v>200000</v>
      </c>
      <c r="AH37" s="136">
        <v>200000</v>
      </c>
      <c r="AI37" s="136">
        <v>200000</v>
      </c>
      <c r="AJ37" s="136">
        <v>200000</v>
      </c>
      <c r="AK37" s="55">
        <f>AE37+AF37+AG37+AH37+AI37+AJ37</f>
        <v>1326982.5</v>
      </c>
      <c r="AL37" s="56">
        <v>2023</v>
      </c>
      <c r="AM37" s="22"/>
    </row>
    <row r="38" spans="1:39" s="57" customFormat="1" ht="24" customHeight="1">
      <c r="A38" s="64"/>
      <c r="B38" s="65"/>
      <c r="C38" s="65"/>
      <c r="D38" s="64"/>
      <c r="E38" s="66"/>
      <c r="F38" s="64"/>
      <c r="G38" s="67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2">
        <v>1</v>
      </c>
      <c r="S38" s="62">
        <v>4</v>
      </c>
      <c r="T38" s="63">
        <v>1</v>
      </c>
      <c r="U38" s="63">
        <v>0</v>
      </c>
      <c r="V38" s="62">
        <v>1</v>
      </c>
      <c r="W38" s="62">
        <v>2</v>
      </c>
      <c r="X38" s="62">
        <v>0</v>
      </c>
      <c r="Y38" s="63">
        <v>0</v>
      </c>
      <c r="Z38" s="63">
        <v>0</v>
      </c>
      <c r="AA38" s="62">
        <v>6</v>
      </c>
      <c r="AB38" s="118" t="s">
        <v>91</v>
      </c>
      <c r="AC38" s="23" t="s">
        <v>99</v>
      </c>
      <c r="AD38" s="54" t="s">
        <v>20</v>
      </c>
      <c r="AE38" s="136">
        <v>233285.25</v>
      </c>
      <c r="AF38" s="136">
        <v>293697.25</v>
      </c>
      <c r="AG38" s="136">
        <v>200000</v>
      </c>
      <c r="AH38" s="136">
        <v>200000</v>
      </c>
      <c r="AI38" s="136">
        <v>200000</v>
      </c>
      <c r="AJ38" s="136">
        <v>200000</v>
      </c>
      <c r="AK38" s="55">
        <f aca="true" t="shared" si="3" ref="AK38:AK85">AE38+AF38+AG38+AH38+AI38+AJ38</f>
        <v>1326982.5</v>
      </c>
      <c r="AL38" s="56">
        <v>2023</v>
      </c>
      <c r="AM38" s="22"/>
    </row>
    <row r="39" spans="1:39" s="57" customFormat="1" ht="34.5" customHeight="1">
      <c r="A39" s="64"/>
      <c r="B39" s="65"/>
      <c r="C39" s="65"/>
      <c r="D39" s="64"/>
      <c r="E39" s="66"/>
      <c r="F39" s="64"/>
      <c r="G39" s="67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2">
        <v>1</v>
      </c>
      <c r="S39" s="62">
        <v>4</v>
      </c>
      <c r="T39" s="63">
        <v>1</v>
      </c>
      <c r="U39" s="63">
        <v>0</v>
      </c>
      <c r="V39" s="62">
        <v>1</v>
      </c>
      <c r="W39" s="62">
        <v>2</v>
      </c>
      <c r="X39" s="62">
        <v>0</v>
      </c>
      <c r="Y39" s="63">
        <v>0</v>
      </c>
      <c r="Z39" s="63">
        <v>0</v>
      </c>
      <c r="AA39" s="63">
        <v>7</v>
      </c>
      <c r="AB39" s="128" t="s">
        <v>97</v>
      </c>
      <c r="AC39" s="23" t="s">
        <v>99</v>
      </c>
      <c r="AD39" s="54"/>
      <c r="AE39" s="136">
        <v>0</v>
      </c>
      <c r="AF39" s="136">
        <v>0</v>
      </c>
      <c r="AG39" s="136">
        <v>0</v>
      </c>
      <c r="AH39" s="136">
        <v>0</v>
      </c>
      <c r="AI39" s="136">
        <v>0</v>
      </c>
      <c r="AJ39" s="136">
        <v>0</v>
      </c>
      <c r="AK39" s="55">
        <f t="shared" si="3"/>
        <v>0</v>
      </c>
      <c r="AL39" s="56">
        <v>2023</v>
      </c>
      <c r="AM39" s="22"/>
    </row>
    <row r="40" spans="1:39" s="57" customFormat="1" ht="26.25" customHeight="1">
      <c r="A40" s="64"/>
      <c r="B40" s="65"/>
      <c r="C40" s="65"/>
      <c r="D40" s="64"/>
      <c r="E40" s="66"/>
      <c r="F40" s="64"/>
      <c r="G40" s="67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2">
        <v>1</v>
      </c>
      <c r="S40" s="62">
        <v>4</v>
      </c>
      <c r="T40" s="63">
        <v>1</v>
      </c>
      <c r="U40" s="63">
        <v>0</v>
      </c>
      <c r="V40" s="62">
        <v>1</v>
      </c>
      <c r="W40" s="62">
        <v>2</v>
      </c>
      <c r="X40" s="62">
        <v>0</v>
      </c>
      <c r="Y40" s="63">
        <v>0</v>
      </c>
      <c r="Z40" s="63">
        <v>0</v>
      </c>
      <c r="AA40" s="63">
        <v>8</v>
      </c>
      <c r="AB40" s="116" t="s">
        <v>98</v>
      </c>
      <c r="AC40" s="23" t="s">
        <v>96</v>
      </c>
      <c r="AD40" s="54"/>
      <c r="AE40" s="130">
        <v>0</v>
      </c>
      <c r="AF40" s="130">
        <v>0</v>
      </c>
      <c r="AG40" s="130">
        <v>0</v>
      </c>
      <c r="AH40" s="130">
        <v>0</v>
      </c>
      <c r="AI40" s="130">
        <v>0</v>
      </c>
      <c r="AJ40" s="130">
        <v>0</v>
      </c>
      <c r="AK40" s="55">
        <f t="shared" si="3"/>
        <v>0</v>
      </c>
      <c r="AL40" s="56">
        <v>2023</v>
      </c>
      <c r="AM40" s="22"/>
    </row>
    <row r="41" spans="1:39" s="57" customFormat="1" ht="26.25" customHeight="1">
      <c r="A41" s="64">
        <v>0</v>
      </c>
      <c r="B41" s="65">
        <v>2</v>
      </c>
      <c r="C41" s="65">
        <v>7</v>
      </c>
      <c r="D41" s="64">
        <v>0</v>
      </c>
      <c r="E41" s="66">
        <v>3</v>
      </c>
      <c r="F41" s="64">
        <v>1</v>
      </c>
      <c r="G41" s="67">
        <v>0</v>
      </c>
      <c r="H41" s="64">
        <v>1</v>
      </c>
      <c r="I41" s="64">
        <v>4</v>
      </c>
      <c r="J41" s="64">
        <v>1</v>
      </c>
      <c r="K41" s="64">
        <v>0</v>
      </c>
      <c r="L41" s="64">
        <v>2</v>
      </c>
      <c r="M41" s="64">
        <v>2</v>
      </c>
      <c r="N41" s="64">
        <v>0</v>
      </c>
      <c r="O41" s="64">
        <v>0</v>
      </c>
      <c r="P41" s="64">
        <v>2</v>
      </c>
      <c r="Q41" s="64" t="s">
        <v>29</v>
      </c>
      <c r="R41" s="62">
        <v>1</v>
      </c>
      <c r="S41" s="62">
        <v>4</v>
      </c>
      <c r="T41" s="63">
        <v>1</v>
      </c>
      <c r="U41" s="63">
        <v>0</v>
      </c>
      <c r="V41" s="62">
        <v>2</v>
      </c>
      <c r="W41" s="62">
        <v>2</v>
      </c>
      <c r="X41" s="62">
        <v>0</v>
      </c>
      <c r="Y41" s="63">
        <v>0</v>
      </c>
      <c r="Z41" s="63">
        <v>2</v>
      </c>
      <c r="AA41" s="63" t="s">
        <v>29</v>
      </c>
      <c r="AB41" s="111" t="s">
        <v>75</v>
      </c>
      <c r="AC41" s="23" t="s">
        <v>100</v>
      </c>
      <c r="AD41" s="54" t="s">
        <v>20</v>
      </c>
      <c r="AE41" s="136">
        <v>500000</v>
      </c>
      <c r="AF41" s="136">
        <v>500000</v>
      </c>
      <c r="AG41" s="136">
        <v>400000</v>
      </c>
      <c r="AH41" s="136">
        <v>400000</v>
      </c>
      <c r="AI41" s="136">
        <v>400000</v>
      </c>
      <c r="AJ41" s="136">
        <v>400000</v>
      </c>
      <c r="AK41" s="55">
        <f t="shared" si="3"/>
        <v>2600000</v>
      </c>
      <c r="AL41" s="56">
        <v>2023</v>
      </c>
      <c r="AM41" s="22"/>
    </row>
    <row r="42" spans="1:39" s="57" customFormat="1" ht="39" customHeight="1">
      <c r="A42" s="64"/>
      <c r="B42" s="65"/>
      <c r="C42" s="65"/>
      <c r="D42" s="64"/>
      <c r="E42" s="66"/>
      <c r="F42" s="64"/>
      <c r="G42" s="67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2">
        <v>1</v>
      </c>
      <c r="S42" s="62">
        <v>4</v>
      </c>
      <c r="T42" s="63">
        <v>1</v>
      </c>
      <c r="U42" s="63">
        <v>0</v>
      </c>
      <c r="V42" s="62">
        <v>2</v>
      </c>
      <c r="W42" s="62">
        <v>2</v>
      </c>
      <c r="X42" s="62">
        <v>0</v>
      </c>
      <c r="Y42" s="63">
        <v>0</v>
      </c>
      <c r="Z42" s="63">
        <v>0</v>
      </c>
      <c r="AA42" s="62">
        <v>1</v>
      </c>
      <c r="AB42" s="124" t="s">
        <v>56</v>
      </c>
      <c r="AC42" s="23" t="s">
        <v>26</v>
      </c>
      <c r="AD42" s="54" t="s">
        <v>20</v>
      </c>
      <c r="AE42" s="130">
        <v>75</v>
      </c>
      <c r="AF42" s="130">
        <v>80</v>
      </c>
      <c r="AG42" s="130">
        <v>85</v>
      </c>
      <c r="AH42" s="130">
        <v>90</v>
      </c>
      <c r="AI42" s="130">
        <v>95</v>
      </c>
      <c r="AJ42" s="130">
        <v>100</v>
      </c>
      <c r="AK42" s="55">
        <f t="shared" si="3"/>
        <v>525</v>
      </c>
      <c r="AL42" s="56">
        <v>2023</v>
      </c>
      <c r="AM42" s="22"/>
    </row>
    <row r="43" spans="1:39" s="57" customFormat="1" ht="30" customHeight="1">
      <c r="A43" s="64"/>
      <c r="B43" s="65"/>
      <c r="C43" s="65"/>
      <c r="D43" s="64"/>
      <c r="E43" s="66"/>
      <c r="F43" s="64"/>
      <c r="G43" s="67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2">
        <v>1</v>
      </c>
      <c r="S43" s="62">
        <v>4</v>
      </c>
      <c r="T43" s="63">
        <v>1</v>
      </c>
      <c r="U43" s="63">
        <v>0</v>
      </c>
      <c r="V43" s="62">
        <v>2</v>
      </c>
      <c r="W43" s="62">
        <v>2</v>
      </c>
      <c r="X43" s="62">
        <v>0</v>
      </c>
      <c r="Y43" s="63">
        <v>0</v>
      </c>
      <c r="Z43" s="63">
        <v>0</v>
      </c>
      <c r="AA43" s="63">
        <v>2</v>
      </c>
      <c r="AB43" s="127" t="s">
        <v>95</v>
      </c>
      <c r="AC43" s="23" t="s">
        <v>99</v>
      </c>
      <c r="AD43" s="54" t="s">
        <v>20</v>
      </c>
      <c r="AE43" s="136">
        <v>500000</v>
      </c>
      <c r="AF43" s="136">
        <v>500000</v>
      </c>
      <c r="AG43" s="136">
        <v>400000</v>
      </c>
      <c r="AH43" s="136">
        <v>400000</v>
      </c>
      <c r="AI43" s="136">
        <v>400000</v>
      </c>
      <c r="AJ43" s="136">
        <v>400000</v>
      </c>
      <c r="AK43" s="55">
        <f t="shared" si="3"/>
        <v>2600000</v>
      </c>
      <c r="AL43" s="56">
        <v>2023</v>
      </c>
      <c r="AM43" s="22"/>
    </row>
    <row r="44" spans="1:39" s="57" customFormat="1" ht="51" customHeight="1">
      <c r="A44" s="64"/>
      <c r="B44" s="65"/>
      <c r="C44" s="65"/>
      <c r="D44" s="64"/>
      <c r="E44" s="66"/>
      <c r="F44" s="64"/>
      <c r="G44" s="67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2">
        <v>1</v>
      </c>
      <c r="S44" s="62">
        <v>4</v>
      </c>
      <c r="T44" s="63">
        <v>1</v>
      </c>
      <c r="U44" s="63">
        <v>0</v>
      </c>
      <c r="V44" s="62">
        <v>2</v>
      </c>
      <c r="W44" s="62">
        <v>2</v>
      </c>
      <c r="X44" s="62">
        <v>0</v>
      </c>
      <c r="Y44" s="63">
        <v>0</v>
      </c>
      <c r="Z44" s="63">
        <v>0</v>
      </c>
      <c r="AA44" s="63">
        <v>3</v>
      </c>
      <c r="AB44" s="119" t="s">
        <v>104</v>
      </c>
      <c r="AC44" s="23" t="s">
        <v>99</v>
      </c>
      <c r="AD44" s="54" t="s">
        <v>20</v>
      </c>
      <c r="AE44" s="136">
        <v>200000</v>
      </c>
      <c r="AF44" s="136">
        <v>200000</v>
      </c>
      <c r="AG44" s="136">
        <v>200000</v>
      </c>
      <c r="AH44" s="136">
        <v>200000</v>
      </c>
      <c r="AI44" s="136">
        <v>200000</v>
      </c>
      <c r="AJ44" s="136">
        <v>200000</v>
      </c>
      <c r="AK44" s="55">
        <f t="shared" si="3"/>
        <v>1200000</v>
      </c>
      <c r="AL44" s="56">
        <v>2023</v>
      </c>
      <c r="AM44" s="22"/>
    </row>
    <row r="45" spans="1:39" s="57" customFormat="1" ht="27" customHeight="1">
      <c r="A45" s="64"/>
      <c r="B45" s="65"/>
      <c r="C45" s="65"/>
      <c r="D45" s="64"/>
      <c r="E45" s="66"/>
      <c r="F45" s="64"/>
      <c r="G45" s="67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2"/>
      <c r="S45" s="62"/>
      <c r="T45" s="63"/>
      <c r="U45" s="63"/>
      <c r="V45" s="62"/>
      <c r="W45" s="62"/>
      <c r="X45" s="62"/>
      <c r="Y45" s="63"/>
      <c r="Z45" s="63"/>
      <c r="AA45" s="63"/>
      <c r="AB45" s="119" t="s">
        <v>105</v>
      </c>
      <c r="AC45" s="23" t="s">
        <v>99</v>
      </c>
      <c r="AD45" s="54"/>
      <c r="AE45" s="136">
        <v>300000</v>
      </c>
      <c r="AF45" s="136">
        <v>300000</v>
      </c>
      <c r="AG45" s="136">
        <v>200000</v>
      </c>
      <c r="AH45" s="136">
        <v>200000</v>
      </c>
      <c r="AI45" s="136">
        <v>200000</v>
      </c>
      <c r="AJ45" s="136">
        <v>200000</v>
      </c>
      <c r="AK45" s="55">
        <f t="shared" si="3"/>
        <v>1400000</v>
      </c>
      <c r="AL45" s="56">
        <v>2023</v>
      </c>
      <c r="AM45" s="22"/>
    </row>
    <row r="46" spans="1:39" s="57" customFormat="1" ht="24" customHeight="1">
      <c r="A46" s="64"/>
      <c r="B46" s="65"/>
      <c r="C46" s="65"/>
      <c r="D46" s="64"/>
      <c r="E46" s="66"/>
      <c r="F46" s="64"/>
      <c r="G46" s="67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2">
        <v>1</v>
      </c>
      <c r="S46" s="62">
        <v>4</v>
      </c>
      <c r="T46" s="63">
        <v>1</v>
      </c>
      <c r="U46" s="63">
        <v>0</v>
      </c>
      <c r="V46" s="62">
        <v>2</v>
      </c>
      <c r="W46" s="62">
        <v>2</v>
      </c>
      <c r="X46" s="62">
        <v>0</v>
      </c>
      <c r="Y46" s="63">
        <v>0</v>
      </c>
      <c r="Z46" s="63">
        <v>0</v>
      </c>
      <c r="AA46" s="63">
        <v>4</v>
      </c>
      <c r="AB46" s="119" t="s">
        <v>106</v>
      </c>
      <c r="AC46" s="23" t="s">
        <v>99</v>
      </c>
      <c r="AD46" s="54"/>
      <c r="AE46" s="130">
        <v>0</v>
      </c>
      <c r="AF46" s="130">
        <v>0</v>
      </c>
      <c r="AG46" s="130">
        <v>0</v>
      </c>
      <c r="AH46" s="130">
        <v>0</v>
      </c>
      <c r="AI46" s="130">
        <v>0</v>
      </c>
      <c r="AJ46" s="130">
        <v>0</v>
      </c>
      <c r="AK46" s="55">
        <f t="shared" si="3"/>
        <v>0</v>
      </c>
      <c r="AL46" s="56">
        <v>2023</v>
      </c>
      <c r="AM46" s="22"/>
    </row>
    <row r="47" spans="1:39" s="57" customFormat="1" ht="36" customHeight="1">
      <c r="A47" s="64"/>
      <c r="B47" s="65"/>
      <c r="C47" s="65"/>
      <c r="D47" s="64"/>
      <c r="E47" s="66"/>
      <c r="F47" s="64"/>
      <c r="G47" s="67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2">
        <v>1</v>
      </c>
      <c r="S47" s="62">
        <v>4</v>
      </c>
      <c r="T47" s="63">
        <v>1</v>
      </c>
      <c r="U47" s="63">
        <v>0</v>
      </c>
      <c r="V47" s="62">
        <v>2</v>
      </c>
      <c r="W47" s="62">
        <v>2</v>
      </c>
      <c r="X47" s="62">
        <v>0</v>
      </c>
      <c r="Y47" s="63">
        <v>0</v>
      </c>
      <c r="Z47" s="63">
        <v>0</v>
      </c>
      <c r="AA47" s="62">
        <v>5</v>
      </c>
      <c r="AB47" s="125" t="s">
        <v>92</v>
      </c>
      <c r="AC47" s="23" t="s">
        <v>99</v>
      </c>
      <c r="AD47" s="54" t="s">
        <v>20</v>
      </c>
      <c r="AE47" s="130">
        <v>0</v>
      </c>
      <c r="AF47" s="130">
        <v>0</v>
      </c>
      <c r="AG47" s="130">
        <v>0</v>
      </c>
      <c r="AH47" s="130">
        <v>0</v>
      </c>
      <c r="AI47" s="130">
        <v>0</v>
      </c>
      <c r="AJ47" s="130">
        <v>0</v>
      </c>
      <c r="AK47" s="55">
        <f t="shared" si="3"/>
        <v>0</v>
      </c>
      <c r="AL47" s="56">
        <v>2023</v>
      </c>
      <c r="AM47" s="22"/>
    </row>
    <row r="48" spans="1:39" s="57" customFormat="1" ht="24.75" customHeight="1">
      <c r="A48" s="64"/>
      <c r="B48" s="65"/>
      <c r="C48" s="65"/>
      <c r="D48" s="64"/>
      <c r="E48" s="66"/>
      <c r="F48" s="64"/>
      <c r="G48" s="67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2">
        <v>1</v>
      </c>
      <c r="S48" s="62">
        <v>4</v>
      </c>
      <c r="T48" s="63">
        <v>1</v>
      </c>
      <c r="U48" s="63">
        <v>0</v>
      </c>
      <c r="V48" s="62">
        <v>2</v>
      </c>
      <c r="W48" s="62">
        <v>2</v>
      </c>
      <c r="X48" s="62">
        <v>0</v>
      </c>
      <c r="Y48" s="63">
        <v>0</v>
      </c>
      <c r="Z48" s="63">
        <v>0</v>
      </c>
      <c r="AA48" s="63">
        <v>6</v>
      </c>
      <c r="AB48" s="116" t="s">
        <v>94</v>
      </c>
      <c r="AC48" s="23" t="s">
        <v>26</v>
      </c>
      <c r="AD48" s="54" t="s">
        <v>20</v>
      </c>
      <c r="AE48" s="130">
        <v>75</v>
      </c>
      <c r="AF48" s="130">
        <v>80</v>
      </c>
      <c r="AG48" s="130">
        <v>85</v>
      </c>
      <c r="AH48" s="130">
        <v>90</v>
      </c>
      <c r="AI48" s="130">
        <v>95</v>
      </c>
      <c r="AJ48" s="130">
        <v>100</v>
      </c>
      <c r="AK48" s="55">
        <f t="shared" si="3"/>
        <v>525</v>
      </c>
      <c r="AL48" s="56">
        <v>2023</v>
      </c>
      <c r="AM48" s="22"/>
    </row>
    <row r="49" spans="1:39" s="57" customFormat="1" ht="23.25" customHeight="1">
      <c r="A49" s="64"/>
      <c r="B49" s="65"/>
      <c r="C49" s="65"/>
      <c r="D49" s="64"/>
      <c r="E49" s="66"/>
      <c r="F49" s="64"/>
      <c r="G49" s="67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2">
        <v>1</v>
      </c>
      <c r="S49" s="62">
        <v>4</v>
      </c>
      <c r="T49" s="63">
        <v>1</v>
      </c>
      <c r="U49" s="63">
        <v>0</v>
      </c>
      <c r="V49" s="62">
        <v>2</v>
      </c>
      <c r="W49" s="62">
        <v>2</v>
      </c>
      <c r="X49" s="62">
        <v>0</v>
      </c>
      <c r="Y49" s="63">
        <v>0</v>
      </c>
      <c r="Z49" s="63">
        <v>0</v>
      </c>
      <c r="AA49" s="63">
        <v>7</v>
      </c>
      <c r="AB49" s="112" t="s">
        <v>67</v>
      </c>
      <c r="AC49" s="23" t="s">
        <v>99</v>
      </c>
      <c r="AD49" s="54" t="s">
        <v>20</v>
      </c>
      <c r="AE49" s="130">
        <v>0</v>
      </c>
      <c r="AF49" s="130">
        <v>0</v>
      </c>
      <c r="AG49" s="130">
        <v>0</v>
      </c>
      <c r="AH49" s="130">
        <v>0</v>
      </c>
      <c r="AI49" s="130">
        <v>0</v>
      </c>
      <c r="AJ49" s="130">
        <v>0</v>
      </c>
      <c r="AK49" s="55">
        <f t="shared" si="3"/>
        <v>0</v>
      </c>
      <c r="AL49" s="56">
        <v>2023</v>
      </c>
      <c r="AM49" s="22"/>
    </row>
    <row r="50" spans="1:39" s="57" customFormat="1" ht="24" customHeight="1">
      <c r="A50" s="64"/>
      <c r="B50" s="65"/>
      <c r="C50" s="65"/>
      <c r="D50" s="64"/>
      <c r="E50" s="66"/>
      <c r="F50" s="64"/>
      <c r="G50" s="67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2">
        <v>1</v>
      </c>
      <c r="S50" s="62">
        <v>4</v>
      </c>
      <c r="T50" s="63">
        <v>1</v>
      </c>
      <c r="U50" s="63">
        <v>0</v>
      </c>
      <c r="V50" s="62">
        <v>2</v>
      </c>
      <c r="W50" s="62">
        <v>2</v>
      </c>
      <c r="X50" s="62">
        <v>0</v>
      </c>
      <c r="Y50" s="63">
        <v>0</v>
      </c>
      <c r="Z50" s="63">
        <v>0</v>
      </c>
      <c r="AA50" s="63">
        <v>8</v>
      </c>
      <c r="AB50" s="116" t="s">
        <v>68</v>
      </c>
      <c r="AC50" s="23" t="s">
        <v>26</v>
      </c>
      <c r="AD50" s="54"/>
      <c r="AE50" s="131">
        <v>0.02</v>
      </c>
      <c r="AF50" s="130">
        <v>0.016</v>
      </c>
      <c r="AG50" s="130">
        <v>0.012</v>
      </c>
      <c r="AH50" s="131">
        <v>0.008</v>
      </c>
      <c r="AI50" s="132">
        <v>0.004</v>
      </c>
      <c r="AJ50" s="132">
        <v>0</v>
      </c>
      <c r="AK50" s="55">
        <f t="shared" si="3"/>
        <v>0.06</v>
      </c>
      <c r="AL50" s="56">
        <v>2023</v>
      </c>
      <c r="AM50" s="22"/>
    </row>
    <row r="51" spans="1:39" s="57" customFormat="1" ht="24" customHeight="1">
      <c r="A51" s="64"/>
      <c r="B51" s="65"/>
      <c r="C51" s="65"/>
      <c r="D51" s="64"/>
      <c r="E51" s="66"/>
      <c r="F51" s="64"/>
      <c r="G51" s="67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2">
        <v>1</v>
      </c>
      <c r="S51" s="62">
        <v>4</v>
      </c>
      <c r="T51" s="63">
        <v>1</v>
      </c>
      <c r="U51" s="63">
        <v>0</v>
      </c>
      <c r="V51" s="62">
        <v>2</v>
      </c>
      <c r="W51" s="62">
        <v>2</v>
      </c>
      <c r="X51" s="62">
        <v>0</v>
      </c>
      <c r="Y51" s="63">
        <v>0</v>
      </c>
      <c r="Z51" s="63">
        <v>0</v>
      </c>
      <c r="AA51" s="63">
        <v>9</v>
      </c>
      <c r="AB51" s="126" t="s">
        <v>76</v>
      </c>
      <c r="AC51" s="23" t="s">
        <v>99</v>
      </c>
      <c r="AD51" s="54"/>
      <c r="AE51" s="131">
        <v>0</v>
      </c>
      <c r="AF51" s="131">
        <v>0</v>
      </c>
      <c r="AG51" s="131">
        <v>0</v>
      </c>
      <c r="AH51" s="131">
        <v>0</v>
      </c>
      <c r="AI51" s="131">
        <v>0</v>
      </c>
      <c r="AJ51" s="133">
        <v>0</v>
      </c>
      <c r="AK51" s="55">
        <f t="shared" si="3"/>
        <v>0</v>
      </c>
      <c r="AL51" s="56">
        <v>2023</v>
      </c>
      <c r="AM51" s="22"/>
    </row>
    <row r="52" spans="1:39" s="57" customFormat="1" ht="27.75" customHeight="1">
      <c r="A52" s="64"/>
      <c r="B52" s="65"/>
      <c r="C52" s="65"/>
      <c r="D52" s="64"/>
      <c r="E52" s="66"/>
      <c r="F52" s="64"/>
      <c r="G52" s="67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2">
        <v>1</v>
      </c>
      <c r="S52" s="62">
        <v>4</v>
      </c>
      <c r="T52" s="63">
        <v>1</v>
      </c>
      <c r="U52" s="63">
        <v>0</v>
      </c>
      <c r="V52" s="62">
        <v>2</v>
      </c>
      <c r="W52" s="62">
        <v>2</v>
      </c>
      <c r="X52" s="62">
        <v>0</v>
      </c>
      <c r="Y52" s="63">
        <v>0</v>
      </c>
      <c r="Z52" s="63">
        <v>0</v>
      </c>
      <c r="AA52" s="63">
        <v>10</v>
      </c>
      <c r="AB52" s="18" t="s">
        <v>77</v>
      </c>
      <c r="AC52" s="23" t="s">
        <v>55</v>
      </c>
      <c r="AD52" s="54"/>
      <c r="AE52" s="131">
        <v>1</v>
      </c>
      <c r="AF52" s="130">
        <v>1</v>
      </c>
      <c r="AG52" s="134">
        <v>1</v>
      </c>
      <c r="AH52" s="131">
        <v>1</v>
      </c>
      <c r="AI52" s="131">
        <v>1</v>
      </c>
      <c r="AJ52" s="131">
        <v>1</v>
      </c>
      <c r="AK52" s="55">
        <f t="shared" si="3"/>
        <v>6</v>
      </c>
      <c r="AL52" s="56">
        <v>2023</v>
      </c>
      <c r="AM52" s="22"/>
    </row>
    <row r="53" spans="1:39" s="57" customFormat="1" ht="27.75" customHeight="1">
      <c r="A53" s="64"/>
      <c r="B53" s="65"/>
      <c r="C53" s="65"/>
      <c r="D53" s="64"/>
      <c r="E53" s="66"/>
      <c r="F53" s="64"/>
      <c r="G53" s="67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2">
        <v>1</v>
      </c>
      <c r="S53" s="62">
        <v>4</v>
      </c>
      <c r="T53" s="63">
        <v>1</v>
      </c>
      <c r="U53" s="63">
        <v>0</v>
      </c>
      <c r="V53" s="62">
        <v>2</v>
      </c>
      <c r="W53" s="62">
        <v>2</v>
      </c>
      <c r="X53" s="62">
        <v>0</v>
      </c>
      <c r="Y53" s="63">
        <v>0</v>
      </c>
      <c r="Z53" s="63">
        <v>0</v>
      </c>
      <c r="AA53" s="62">
        <v>11</v>
      </c>
      <c r="AB53" s="125" t="s">
        <v>93</v>
      </c>
      <c r="AC53" s="23" t="s">
        <v>99</v>
      </c>
      <c r="AD53" s="54"/>
      <c r="AE53" s="130">
        <v>0</v>
      </c>
      <c r="AF53" s="130">
        <v>0</v>
      </c>
      <c r="AG53" s="130">
        <v>0</v>
      </c>
      <c r="AH53" s="130">
        <v>0</v>
      </c>
      <c r="AI53" s="130">
        <v>0</v>
      </c>
      <c r="AJ53" s="130">
        <v>0</v>
      </c>
      <c r="AK53" s="55">
        <f t="shared" si="3"/>
        <v>0</v>
      </c>
      <c r="AL53" s="56">
        <v>2023</v>
      </c>
      <c r="AM53" s="22"/>
    </row>
    <row r="54" spans="1:39" s="57" customFormat="1" ht="24" customHeight="1">
      <c r="A54" s="64"/>
      <c r="B54" s="65"/>
      <c r="C54" s="65"/>
      <c r="D54" s="64"/>
      <c r="E54" s="66"/>
      <c r="F54" s="64"/>
      <c r="G54" s="67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2">
        <v>1</v>
      </c>
      <c r="S54" s="62">
        <v>4</v>
      </c>
      <c r="T54" s="63">
        <v>1</v>
      </c>
      <c r="U54" s="63">
        <v>0</v>
      </c>
      <c r="V54" s="62">
        <v>2</v>
      </c>
      <c r="W54" s="62">
        <v>2</v>
      </c>
      <c r="X54" s="62">
        <v>0</v>
      </c>
      <c r="Y54" s="63">
        <v>0</v>
      </c>
      <c r="Z54" s="63">
        <v>0</v>
      </c>
      <c r="AA54" s="63">
        <v>12</v>
      </c>
      <c r="AB54" s="116" t="s">
        <v>78</v>
      </c>
      <c r="AC54" s="60" t="s">
        <v>26</v>
      </c>
      <c r="AD54" s="61"/>
      <c r="AE54" s="131">
        <v>75</v>
      </c>
      <c r="AF54" s="131">
        <v>80</v>
      </c>
      <c r="AG54" s="131">
        <v>85</v>
      </c>
      <c r="AH54" s="131">
        <v>90</v>
      </c>
      <c r="AI54" s="131">
        <v>95</v>
      </c>
      <c r="AJ54" s="131">
        <v>100</v>
      </c>
      <c r="AK54" s="55">
        <f t="shared" si="3"/>
        <v>525</v>
      </c>
      <c r="AL54" s="56">
        <v>2023</v>
      </c>
      <c r="AM54" s="22"/>
    </row>
    <row r="55" spans="1:39" s="57" customFormat="1" ht="26.25" customHeight="1">
      <c r="A55" s="64"/>
      <c r="B55" s="65"/>
      <c r="C55" s="65"/>
      <c r="D55" s="64"/>
      <c r="E55" s="66"/>
      <c r="F55" s="64"/>
      <c r="G55" s="67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2">
        <v>1</v>
      </c>
      <c r="S55" s="62">
        <v>4</v>
      </c>
      <c r="T55" s="63">
        <v>2</v>
      </c>
      <c r="U55" s="63">
        <v>0</v>
      </c>
      <c r="V55" s="62">
        <v>0</v>
      </c>
      <c r="W55" s="62">
        <v>0</v>
      </c>
      <c r="X55" s="62">
        <v>0</v>
      </c>
      <c r="Y55" s="63">
        <v>0</v>
      </c>
      <c r="Z55" s="63">
        <v>0</v>
      </c>
      <c r="AA55" s="63">
        <v>0</v>
      </c>
      <c r="AB55" s="114" t="s">
        <v>57</v>
      </c>
      <c r="AC55" s="60" t="s">
        <v>99</v>
      </c>
      <c r="AD55" s="61"/>
      <c r="AE55" s="138">
        <f aca="true" t="shared" si="4" ref="AE55:AJ55">AE57</f>
        <v>200000</v>
      </c>
      <c r="AF55" s="138">
        <f t="shared" si="4"/>
        <v>100000</v>
      </c>
      <c r="AG55" s="138">
        <f t="shared" si="4"/>
        <v>0</v>
      </c>
      <c r="AH55" s="138">
        <f t="shared" si="4"/>
        <v>0</v>
      </c>
      <c r="AI55" s="138">
        <f t="shared" si="4"/>
        <v>0</v>
      </c>
      <c r="AJ55" s="138">
        <f t="shared" si="4"/>
        <v>0</v>
      </c>
      <c r="AK55" s="55">
        <f t="shared" si="3"/>
        <v>300000</v>
      </c>
      <c r="AL55" s="56">
        <v>2023</v>
      </c>
      <c r="AM55" s="22"/>
    </row>
    <row r="56" spans="1:39" s="57" customFormat="1" ht="0.75" customHeight="1">
      <c r="A56" s="109"/>
      <c r="B56" s="109"/>
      <c r="C56" s="109"/>
      <c r="D56" s="109"/>
      <c r="E56" s="109"/>
      <c r="F56" s="109"/>
      <c r="G56" s="109"/>
      <c r="H56" s="109"/>
      <c r="I56" s="109"/>
      <c r="J56" s="109"/>
      <c r="K56" s="109"/>
      <c r="L56" s="109"/>
      <c r="M56" s="109"/>
      <c r="N56" s="109"/>
      <c r="O56" s="109"/>
      <c r="P56" s="109"/>
      <c r="Q56" s="109"/>
      <c r="R56" s="113"/>
      <c r="S56" s="113"/>
      <c r="T56" s="113"/>
      <c r="U56" s="113"/>
      <c r="V56" s="113"/>
      <c r="W56" s="113"/>
      <c r="X56" s="113"/>
      <c r="Y56" s="113"/>
      <c r="Z56" s="113"/>
      <c r="AA56" s="113"/>
      <c r="AB56" s="120"/>
      <c r="AC56" s="108"/>
      <c r="AD56" s="109"/>
      <c r="AE56" s="135"/>
      <c r="AF56" s="135"/>
      <c r="AG56" s="135"/>
      <c r="AH56" s="135"/>
      <c r="AI56" s="135"/>
      <c r="AJ56" s="135"/>
      <c r="AK56" s="55">
        <f t="shared" si="3"/>
        <v>0</v>
      </c>
      <c r="AL56" s="108"/>
      <c r="AM56" s="22"/>
    </row>
    <row r="57" spans="1:39" s="57" customFormat="1" ht="26.25" customHeight="1">
      <c r="A57" s="64"/>
      <c r="B57" s="65"/>
      <c r="C57" s="65"/>
      <c r="D57" s="64"/>
      <c r="E57" s="66"/>
      <c r="F57" s="64"/>
      <c r="G57" s="67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2">
        <v>1</v>
      </c>
      <c r="S57" s="62">
        <v>4</v>
      </c>
      <c r="T57" s="63">
        <v>2</v>
      </c>
      <c r="U57" s="63">
        <v>0</v>
      </c>
      <c r="V57" s="62">
        <v>0</v>
      </c>
      <c r="W57" s="62">
        <v>0</v>
      </c>
      <c r="X57" s="62">
        <v>0</v>
      </c>
      <c r="Y57" s="63">
        <v>0</v>
      </c>
      <c r="Z57" s="63">
        <v>0</v>
      </c>
      <c r="AA57" s="63">
        <v>1</v>
      </c>
      <c r="AB57" s="110" t="s">
        <v>58</v>
      </c>
      <c r="AC57" s="23" t="s">
        <v>99</v>
      </c>
      <c r="AD57" s="54"/>
      <c r="AE57" s="136">
        <v>200000</v>
      </c>
      <c r="AF57" s="136">
        <v>100000</v>
      </c>
      <c r="AG57" s="136">
        <v>0</v>
      </c>
      <c r="AH57" s="136">
        <v>0</v>
      </c>
      <c r="AI57" s="136">
        <v>0</v>
      </c>
      <c r="AJ57" s="136">
        <v>0</v>
      </c>
      <c r="AK57" s="55">
        <f>AE57+AF57+AG57+AH57+AI57+AJ57</f>
        <v>300000</v>
      </c>
      <c r="AL57" s="56">
        <v>2023</v>
      </c>
      <c r="AM57" s="22"/>
    </row>
    <row r="58" spans="1:39" s="57" customFormat="1" ht="29.25" customHeight="1">
      <c r="A58" s="68"/>
      <c r="B58" s="69"/>
      <c r="C58" s="32"/>
      <c r="D58" s="31"/>
      <c r="E58" s="70"/>
      <c r="F58" s="31"/>
      <c r="G58" s="70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62">
        <v>1</v>
      </c>
      <c r="S58" s="62">
        <v>4</v>
      </c>
      <c r="T58" s="63">
        <v>2</v>
      </c>
      <c r="U58" s="63">
        <v>0</v>
      </c>
      <c r="V58" s="62">
        <v>1</v>
      </c>
      <c r="W58" s="62">
        <v>0</v>
      </c>
      <c r="X58" s="62">
        <v>0</v>
      </c>
      <c r="Y58" s="63">
        <v>0</v>
      </c>
      <c r="Z58" s="63">
        <v>0</v>
      </c>
      <c r="AA58" s="63">
        <v>0</v>
      </c>
      <c r="AB58" s="115" t="s">
        <v>59</v>
      </c>
      <c r="AC58" s="23" t="s">
        <v>26</v>
      </c>
      <c r="AD58" s="54"/>
      <c r="AE58" s="28">
        <v>30</v>
      </c>
      <c r="AF58" s="28">
        <v>29</v>
      </c>
      <c r="AG58" s="28">
        <v>28</v>
      </c>
      <c r="AH58" s="28">
        <v>27</v>
      </c>
      <c r="AI58" s="28">
        <v>26</v>
      </c>
      <c r="AJ58" s="28">
        <v>25</v>
      </c>
      <c r="AK58" s="55">
        <f t="shared" si="3"/>
        <v>165</v>
      </c>
      <c r="AL58" s="56">
        <v>2023</v>
      </c>
      <c r="AM58" s="22"/>
    </row>
    <row r="59" spans="1:39" s="21" customFormat="1" ht="25.5" customHeight="1">
      <c r="A59" s="71"/>
      <c r="B59" s="72"/>
      <c r="C59" s="73"/>
      <c r="D59" s="74"/>
      <c r="E59" s="75"/>
      <c r="F59" s="75"/>
      <c r="G59" s="76"/>
      <c r="H59" s="74"/>
      <c r="I59" s="74"/>
      <c r="J59" s="74"/>
      <c r="K59" s="74"/>
      <c r="L59" s="77"/>
      <c r="M59" s="77"/>
      <c r="N59" s="77"/>
      <c r="O59" s="77"/>
      <c r="P59" s="77"/>
      <c r="Q59" s="77"/>
      <c r="R59" s="62">
        <v>1</v>
      </c>
      <c r="S59" s="62">
        <v>4</v>
      </c>
      <c r="T59" s="63">
        <v>2</v>
      </c>
      <c r="U59" s="63">
        <v>0</v>
      </c>
      <c r="V59" s="62">
        <v>2</v>
      </c>
      <c r="W59" s="62">
        <v>0</v>
      </c>
      <c r="X59" s="62">
        <v>0</v>
      </c>
      <c r="Y59" s="63">
        <v>0</v>
      </c>
      <c r="Z59" s="63">
        <v>0</v>
      </c>
      <c r="AA59" s="63">
        <v>0</v>
      </c>
      <c r="AB59" s="115" t="s">
        <v>60</v>
      </c>
      <c r="AC59" s="23" t="s">
        <v>26</v>
      </c>
      <c r="AD59" s="54"/>
      <c r="AE59" s="28">
        <v>4.5</v>
      </c>
      <c r="AF59" s="28">
        <v>4.4</v>
      </c>
      <c r="AG59" s="28">
        <v>4.3</v>
      </c>
      <c r="AH59" s="28">
        <v>4.2</v>
      </c>
      <c r="AI59" s="28">
        <v>4.1</v>
      </c>
      <c r="AJ59" s="28">
        <v>4</v>
      </c>
      <c r="AK59" s="55">
        <f t="shared" si="3"/>
        <v>25.5</v>
      </c>
      <c r="AL59" s="56">
        <v>2023</v>
      </c>
      <c r="AM59" s="22"/>
    </row>
    <row r="60" spans="1:39" s="21" customFormat="1" ht="30" customHeight="1">
      <c r="A60" s="64"/>
      <c r="B60" s="65"/>
      <c r="C60" s="65"/>
      <c r="D60" s="64"/>
      <c r="E60" s="64"/>
      <c r="F60" s="64"/>
      <c r="G60" s="65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2">
        <v>1</v>
      </c>
      <c r="S60" s="62">
        <v>4</v>
      </c>
      <c r="T60" s="63">
        <v>2</v>
      </c>
      <c r="U60" s="63">
        <v>0</v>
      </c>
      <c r="V60" s="62">
        <v>1</v>
      </c>
      <c r="W60" s="62">
        <v>2</v>
      </c>
      <c r="X60" s="62">
        <v>0</v>
      </c>
      <c r="Y60" s="63">
        <v>0</v>
      </c>
      <c r="Z60" s="63">
        <v>1</v>
      </c>
      <c r="AA60" s="63" t="s">
        <v>30</v>
      </c>
      <c r="AB60" s="117" t="s">
        <v>111</v>
      </c>
      <c r="AC60" s="27" t="s">
        <v>99</v>
      </c>
      <c r="AD60" s="54"/>
      <c r="AE60" s="55">
        <v>200000</v>
      </c>
      <c r="AF60" s="55">
        <v>100000</v>
      </c>
      <c r="AG60" s="55">
        <v>0</v>
      </c>
      <c r="AH60" s="55">
        <v>0</v>
      </c>
      <c r="AI60" s="55">
        <v>0</v>
      </c>
      <c r="AJ60" s="55">
        <v>0</v>
      </c>
      <c r="AK60" s="55">
        <f t="shared" si="3"/>
        <v>300000</v>
      </c>
      <c r="AL60" s="56">
        <v>2023</v>
      </c>
      <c r="AM60" s="22"/>
    </row>
    <row r="61" spans="1:39" s="21" customFormat="1" ht="24" customHeight="1">
      <c r="A61" s="64"/>
      <c r="B61" s="65"/>
      <c r="C61" s="65"/>
      <c r="D61" s="64"/>
      <c r="E61" s="64"/>
      <c r="F61" s="64"/>
      <c r="G61" s="65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2">
        <v>1</v>
      </c>
      <c r="S61" s="62">
        <v>4</v>
      </c>
      <c r="T61" s="63">
        <v>2</v>
      </c>
      <c r="U61" s="63">
        <v>0</v>
      </c>
      <c r="V61" s="62">
        <v>1</v>
      </c>
      <c r="W61" s="62">
        <v>0</v>
      </c>
      <c r="X61" s="62">
        <v>0</v>
      </c>
      <c r="Y61" s="63">
        <v>0</v>
      </c>
      <c r="Z61" s="63">
        <v>0</v>
      </c>
      <c r="AA61" s="63">
        <v>2</v>
      </c>
      <c r="AB61" s="18" t="s">
        <v>79</v>
      </c>
      <c r="AC61" s="23" t="s">
        <v>55</v>
      </c>
      <c r="AD61" s="54" t="s">
        <v>20</v>
      </c>
      <c r="AE61" s="28">
        <v>10</v>
      </c>
      <c r="AF61" s="28">
        <v>5</v>
      </c>
      <c r="AG61" s="28">
        <v>0</v>
      </c>
      <c r="AH61" s="28">
        <v>0</v>
      </c>
      <c r="AI61" s="28">
        <v>0</v>
      </c>
      <c r="AJ61" s="28">
        <v>0</v>
      </c>
      <c r="AK61" s="55">
        <f t="shared" si="3"/>
        <v>15</v>
      </c>
      <c r="AL61" s="56">
        <v>2023</v>
      </c>
      <c r="AM61" s="22"/>
    </row>
    <row r="62" spans="1:39" s="21" customFormat="1" ht="55.5" customHeight="1">
      <c r="A62" s="25"/>
      <c r="B62" s="26"/>
      <c r="C62" s="26"/>
      <c r="D62" s="25"/>
      <c r="E62" s="25"/>
      <c r="F62" s="25"/>
      <c r="G62" s="26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62">
        <v>1</v>
      </c>
      <c r="S62" s="62">
        <v>4</v>
      </c>
      <c r="T62" s="63">
        <v>2</v>
      </c>
      <c r="U62" s="63">
        <v>0</v>
      </c>
      <c r="V62" s="62">
        <v>1</v>
      </c>
      <c r="W62" s="62">
        <v>0</v>
      </c>
      <c r="X62" s="62">
        <v>0</v>
      </c>
      <c r="Y62" s="63">
        <v>1</v>
      </c>
      <c r="Z62" s="63">
        <v>0</v>
      </c>
      <c r="AA62" s="63">
        <v>0</v>
      </c>
      <c r="AB62" s="117" t="s">
        <v>109</v>
      </c>
      <c r="AC62" s="23"/>
      <c r="AD62" s="54"/>
      <c r="AE62" s="28"/>
      <c r="AF62" s="28"/>
      <c r="AG62" s="28"/>
      <c r="AH62" s="28"/>
      <c r="AI62" s="28"/>
      <c r="AJ62" s="28"/>
      <c r="AK62" s="55"/>
      <c r="AL62" s="56"/>
      <c r="AM62" s="22"/>
    </row>
    <row r="63" spans="1:39" s="21" customFormat="1" ht="27.75" customHeight="1">
      <c r="A63" s="78">
        <v>0</v>
      </c>
      <c r="B63" s="79">
        <v>0</v>
      </c>
      <c r="C63" s="79">
        <v>5</v>
      </c>
      <c r="D63" s="78">
        <v>0</v>
      </c>
      <c r="E63" s="80">
        <v>3</v>
      </c>
      <c r="F63" s="80">
        <v>0</v>
      </c>
      <c r="G63" s="81">
        <v>9</v>
      </c>
      <c r="H63" s="78">
        <v>1</v>
      </c>
      <c r="I63" s="78">
        <v>4</v>
      </c>
      <c r="J63" s="78">
        <v>1</v>
      </c>
      <c r="K63" s="78">
        <v>0</v>
      </c>
      <c r="L63" s="78">
        <v>1</v>
      </c>
      <c r="M63" s="78">
        <v>2</v>
      </c>
      <c r="N63" s="78">
        <v>0</v>
      </c>
      <c r="O63" s="78">
        <v>0</v>
      </c>
      <c r="P63" s="78">
        <v>2</v>
      </c>
      <c r="Q63" s="78" t="s">
        <v>29</v>
      </c>
      <c r="R63" s="62">
        <v>1</v>
      </c>
      <c r="S63" s="62">
        <v>4</v>
      </c>
      <c r="T63" s="63">
        <v>2</v>
      </c>
      <c r="U63" s="63">
        <v>0</v>
      </c>
      <c r="V63" s="62">
        <v>1</v>
      </c>
      <c r="W63" s="62">
        <v>0</v>
      </c>
      <c r="X63" s="62">
        <v>0</v>
      </c>
      <c r="Y63" s="63">
        <v>1</v>
      </c>
      <c r="Z63" s="63">
        <v>0</v>
      </c>
      <c r="AA63" s="63">
        <v>1</v>
      </c>
      <c r="AB63" s="137" t="s">
        <v>110</v>
      </c>
      <c r="AC63" s="23" t="s">
        <v>55</v>
      </c>
      <c r="AD63" s="54"/>
      <c r="AE63" s="28">
        <v>12</v>
      </c>
      <c r="AF63" s="28">
        <v>12</v>
      </c>
      <c r="AG63" s="28">
        <v>12</v>
      </c>
      <c r="AH63" s="28">
        <v>12</v>
      </c>
      <c r="AI63" s="28">
        <v>12</v>
      </c>
      <c r="AJ63" s="28">
        <v>12</v>
      </c>
      <c r="AK63" s="55">
        <f t="shared" si="3"/>
        <v>72</v>
      </c>
      <c r="AL63" s="56">
        <v>2023</v>
      </c>
      <c r="AM63" s="22"/>
    </row>
    <row r="64" spans="1:39" s="21" customFormat="1" ht="48" customHeight="1">
      <c r="A64" s="78"/>
      <c r="B64" s="79"/>
      <c r="C64" s="79"/>
      <c r="D64" s="78"/>
      <c r="E64" s="80"/>
      <c r="F64" s="80"/>
      <c r="G64" s="81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62">
        <v>1</v>
      </c>
      <c r="S64" s="62">
        <v>4</v>
      </c>
      <c r="T64" s="63">
        <v>2</v>
      </c>
      <c r="U64" s="63">
        <v>0</v>
      </c>
      <c r="V64" s="62">
        <v>1</v>
      </c>
      <c r="W64" s="62">
        <v>0</v>
      </c>
      <c r="X64" s="62">
        <v>0</v>
      </c>
      <c r="Y64" s="63">
        <v>1</v>
      </c>
      <c r="Z64" s="63">
        <v>0</v>
      </c>
      <c r="AA64" s="63">
        <v>2</v>
      </c>
      <c r="AB64" s="110" t="s">
        <v>61</v>
      </c>
      <c r="AC64" s="23"/>
      <c r="AD64" s="54"/>
      <c r="AE64" s="28"/>
      <c r="AF64" s="28"/>
      <c r="AG64" s="28"/>
      <c r="AH64" s="28"/>
      <c r="AI64" s="28"/>
      <c r="AJ64" s="28"/>
      <c r="AK64" s="55"/>
      <c r="AL64" s="56"/>
      <c r="AM64" s="22"/>
    </row>
    <row r="65" spans="1:39" s="21" customFormat="1" ht="15" hidden="1">
      <c r="A65" s="78"/>
      <c r="B65" s="79"/>
      <c r="C65" s="79"/>
      <c r="D65" s="78"/>
      <c r="E65" s="80"/>
      <c r="F65" s="80"/>
      <c r="G65" s="81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62"/>
      <c r="S65" s="62"/>
      <c r="T65" s="63"/>
      <c r="U65" s="63"/>
      <c r="V65" s="62"/>
      <c r="W65" s="62"/>
      <c r="X65" s="62"/>
      <c r="Y65" s="63"/>
      <c r="Z65" s="63"/>
      <c r="AA65" s="63"/>
      <c r="AB65" s="18"/>
      <c r="AC65" s="23"/>
      <c r="AD65" s="54"/>
      <c r="AE65" s="28"/>
      <c r="AF65" s="28"/>
      <c r="AG65" s="28"/>
      <c r="AH65" s="28"/>
      <c r="AI65" s="28"/>
      <c r="AJ65" s="28"/>
      <c r="AK65" s="55">
        <f>AE65+AF65+AG65+AH65+AI65+AJ65</f>
        <v>0</v>
      </c>
      <c r="AL65" s="56"/>
      <c r="AM65" s="22"/>
    </row>
    <row r="66" spans="1:39" s="21" customFormat="1" ht="24" hidden="1">
      <c r="A66" s="78"/>
      <c r="B66" s="79"/>
      <c r="C66" s="79"/>
      <c r="D66" s="78"/>
      <c r="E66" s="80"/>
      <c r="F66" s="80"/>
      <c r="G66" s="81"/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62"/>
      <c r="S66" s="62"/>
      <c r="T66" s="63"/>
      <c r="U66" s="63"/>
      <c r="V66" s="62"/>
      <c r="W66" s="62"/>
      <c r="X66" s="62"/>
      <c r="Y66" s="63"/>
      <c r="Z66" s="63"/>
      <c r="AA66" s="63"/>
      <c r="AB66" s="121" t="s">
        <v>70</v>
      </c>
      <c r="AC66" s="23" t="s">
        <v>27</v>
      </c>
      <c r="AD66" s="54" t="s">
        <v>20</v>
      </c>
      <c r="AE66" s="28">
        <v>2511677.7</v>
      </c>
      <c r="AF66" s="28">
        <v>2491498.3</v>
      </c>
      <c r="AG66" s="28">
        <v>2502439.49</v>
      </c>
      <c r="AH66" s="28">
        <v>2514633.85</v>
      </c>
      <c r="AI66" s="28"/>
      <c r="AJ66" s="28"/>
      <c r="AK66" s="55">
        <f t="shared" si="3"/>
        <v>10020249.34</v>
      </c>
      <c r="AL66" s="56">
        <v>2017</v>
      </c>
      <c r="AM66" s="22"/>
    </row>
    <row r="67" spans="1:39" s="21" customFormat="1" ht="24" hidden="1">
      <c r="A67" s="78"/>
      <c r="B67" s="79"/>
      <c r="C67" s="79"/>
      <c r="D67" s="78"/>
      <c r="E67" s="80"/>
      <c r="F67" s="80"/>
      <c r="G67" s="81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62"/>
      <c r="S67" s="62"/>
      <c r="T67" s="63"/>
      <c r="U67" s="63"/>
      <c r="V67" s="62"/>
      <c r="W67" s="62"/>
      <c r="X67" s="62"/>
      <c r="Y67" s="63"/>
      <c r="Z67" s="63"/>
      <c r="AA67" s="63"/>
      <c r="AB67" s="18" t="s">
        <v>25</v>
      </c>
      <c r="AC67" s="23" t="s">
        <v>17</v>
      </c>
      <c r="AD67" s="54" t="s">
        <v>20</v>
      </c>
      <c r="AE67" s="28">
        <v>840</v>
      </c>
      <c r="AF67" s="28">
        <v>880</v>
      </c>
      <c r="AG67" s="28">
        <v>900</v>
      </c>
      <c r="AH67" s="28">
        <v>1200</v>
      </c>
      <c r="AI67" s="28"/>
      <c r="AJ67" s="28"/>
      <c r="AK67" s="55">
        <f t="shared" si="3"/>
        <v>3820</v>
      </c>
      <c r="AL67" s="56">
        <v>2017</v>
      </c>
      <c r="AM67" s="22"/>
    </row>
    <row r="68" spans="1:39" s="21" customFormat="1" ht="36.75" customHeight="1">
      <c r="A68" s="78">
        <v>0</v>
      </c>
      <c r="B68" s="79">
        <v>0</v>
      </c>
      <c r="C68" s="79">
        <v>5</v>
      </c>
      <c r="D68" s="78">
        <v>0</v>
      </c>
      <c r="E68" s="80">
        <v>3</v>
      </c>
      <c r="F68" s="80">
        <v>0</v>
      </c>
      <c r="G68" s="81">
        <v>9</v>
      </c>
      <c r="H68" s="78">
        <v>1</v>
      </c>
      <c r="I68" s="78">
        <v>4</v>
      </c>
      <c r="J68" s="78">
        <v>1</v>
      </c>
      <c r="K68" s="78">
        <v>0</v>
      </c>
      <c r="L68" s="78">
        <v>1</v>
      </c>
      <c r="M68" s="78">
        <v>2</v>
      </c>
      <c r="N68" s="78">
        <v>0</v>
      </c>
      <c r="O68" s="78">
        <v>0</v>
      </c>
      <c r="P68" s="78">
        <v>1</v>
      </c>
      <c r="Q68" s="78" t="s">
        <v>30</v>
      </c>
      <c r="R68" s="62">
        <v>1</v>
      </c>
      <c r="S68" s="62">
        <v>4</v>
      </c>
      <c r="T68" s="63">
        <v>2</v>
      </c>
      <c r="U68" s="63">
        <v>0</v>
      </c>
      <c r="V68" s="62">
        <v>1</v>
      </c>
      <c r="W68" s="62">
        <v>0</v>
      </c>
      <c r="X68" s="62">
        <v>0</v>
      </c>
      <c r="Y68" s="63">
        <v>2</v>
      </c>
      <c r="Z68" s="63">
        <v>0</v>
      </c>
      <c r="AA68" s="63">
        <v>1</v>
      </c>
      <c r="AB68" s="122" t="s">
        <v>62</v>
      </c>
      <c r="AC68" s="23" t="s">
        <v>55</v>
      </c>
      <c r="AD68" s="54" t="s">
        <v>20</v>
      </c>
      <c r="AE68" s="28">
        <v>4</v>
      </c>
      <c r="AF68" s="28">
        <v>4</v>
      </c>
      <c r="AG68" s="28">
        <v>4</v>
      </c>
      <c r="AH68" s="28">
        <v>4</v>
      </c>
      <c r="AI68" s="28">
        <v>4</v>
      </c>
      <c r="AJ68" s="28">
        <v>4</v>
      </c>
      <c r="AK68" s="55">
        <f t="shared" si="3"/>
        <v>24</v>
      </c>
      <c r="AL68" s="56">
        <v>2023</v>
      </c>
      <c r="AM68" s="22"/>
    </row>
    <row r="69" spans="1:39" s="21" customFormat="1" ht="36" customHeight="1">
      <c r="A69" s="78"/>
      <c r="B69" s="79"/>
      <c r="C69" s="79"/>
      <c r="D69" s="78"/>
      <c r="E69" s="80"/>
      <c r="F69" s="80"/>
      <c r="G69" s="81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62">
        <v>1</v>
      </c>
      <c r="S69" s="62">
        <v>4</v>
      </c>
      <c r="T69" s="63">
        <v>2</v>
      </c>
      <c r="U69" s="63">
        <v>0</v>
      </c>
      <c r="V69" s="62">
        <v>1</v>
      </c>
      <c r="W69" s="62">
        <v>0</v>
      </c>
      <c r="X69" s="62">
        <v>0</v>
      </c>
      <c r="Y69" s="63">
        <v>2</v>
      </c>
      <c r="Z69" s="63">
        <v>0</v>
      </c>
      <c r="AA69" s="63">
        <v>2</v>
      </c>
      <c r="AB69" s="117" t="s">
        <v>80</v>
      </c>
      <c r="AC69" s="23"/>
      <c r="AD69" s="54" t="s">
        <v>20</v>
      </c>
      <c r="AE69" s="28"/>
      <c r="AF69" s="28"/>
      <c r="AG69" s="28"/>
      <c r="AH69" s="28"/>
      <c r="AI69" s="28"/>
      <c r="AJ69" s="28"/>
      <c r="AK69" s="55">
        <f t="shared" si="3"/>
        <v>0</v>
      </c>
      <c r="AL69" s="56"/>
      <c r="AM69" s="22"/>
    </row>
    <row r="70" spans="1:39" s="21" customFormat="1" ht="29.25" customHeight="1">
      <c r="A70" s="82"/>
      <c r="B70" s="83"/>
      <c r="C70" s="83"/>
      <c r="D70" s="82"/>
      <c r="E70" s="84"/>
      <c r="F70" s="84"/>
      <c r="G70" s="85"/>
      <c r="H70" s="82"/>
      <c r="I70" s="82"/>
      <c r="J70" s="82"/>
      <c r="K70" s="82"/>
      <c r="L70" s="82"/>
      <c r="M70" s="82"/>
      <c r="N70" s="82"/>
      <c r="O70" s="82"/>
      <c r="P70" s="82"/>
      <c r="Q70" s="82"/>
      <c r="R70" s="62">
        <v>1</v>
      </c>
      <c r="S70" s="62">
        <v>4</v>
      </c>
      <c r="T70" s="63">
        <v>2</v>
      </c>
      <c r="U70" s="63">
        <v>0</v>
      </c>
      <c r="V70" s="62">
        <v>1</v>
      </c>
      <c r="W70" s="62">
        <v>0</v>
      </c>
      <c r="X70" s="62">
        <v>0</v>
      </c>
      <c r="Y70" s="63">
        <v>3</v>
      </c>
      <c r="Z70" s="63">
        <v>0</v>
      </c>
      <c r="AA70" s="63">
        <v>0</v>
      </c>
      <c r="AB70" s="18" t="s">
        <v>114</v>
      </c>
      <c r="AC70" s="23" t="s">
        <v>55</v>
      </c>
      <c r="AD70" s="54" t="s">
        <v>20</v>
      </c>
      <c r="AE70" s="28">
        <v>4</v>
      </c>
      <c r="AF70" s="28">
        <v>4</v>
      </c>
      <c r="AG70" s="28">
        <v>4</v>
      </c>
      <c r="AH70" s="28">
        <v>4</v>
      </c>
      <c r="AI70" s="28">
        <v>4</v>
      </c>
      <c r="AJ70" s="28">
        <v>4</v>
      </c>
      <c r="AK70" s="55">
        <f t="shared" si="3"/>
        <v>24</v>
      </c>
      <c r="AL70" s="56">
        <v>2023</v>
      </c>
      <c r="AM70" s="22"/>
    </row>
    <row r="71" spans="1:39" s="21" customFormat="1" ht="40.5" customHeight="1">
      <c r="A71" s="78"/>
      <c r="B71" s="79"/>
      <c r="C71" s="79"/>
      <c r="D71" s="78"/>
      <c r="E71" s="80"/>
      <c r="F71" s="80"/>
      <c r="G71" s="81"/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62">
        <v>1</v>
      </c>
      <c r="S71" s="62">
        <v>4</v>
      </c>
      <c r="T71" s="63">
        <v>2</v>
      </c>
      <c r="U71" s="63">
        <v>0</v>
      </c>
      <c r="V71" s="62">
        <v>1</v>
      </c>
      <c r="W71" s="62">
        <v>0</v>
      </c>
      <c r="X71" s="62">
        <v>0</v>
      </c>
      <c r="Y71" s="63">
        <v>3</v>
      </c>
      <c r="Z71" s="63">
        <v>0</v>
      </c>
      <c r="AA71" s="63">
        <v>1</v>
      </c>
      <c r="AB71" s="117" t="s">
        <v>81</v>
      </c>
      <c r="AC71" s="23"/>
      <c r="AD71" s="54" t="s">
        <v>20</v>
      </c>
      <c r="AE71" s="28"/>
      <c r="AF71" s="28"/>
      <c r="AG71" s="28"/>
      <c r="AH71" s="28"/>
      <c r="AI71" s="28"/>
      <c r="AJ71" s="28"/>
      <c r="AK71" s="55"/>
      <c r="AL71" s="33"/>
      <c r="AM71" s="22"/>
    </row>
    <row r="72" spans="1:39" s="21" customFormat="1" ht="45" customHeight="1">
      <c r="A72" s="78"/>
      <c r="B72" s="79"/>
      <c r="C72" s="79"/>
      <c r="D72" s="78"/>
      <c r="E72" s="80"/>
      <c r="F72" s="80"/>
      <c r="G72" s="81"/>
      <c r="H72" s="78"/>
      <c r="I72" s="78"/>
      <c r="J72" s="78"/>
      <c r="K72" s="78"/>
      <c r="L72" s="78"/>
      <c r="M72" s="78"/>
      <c r="N72" s="78"/>
      <c r="O72" s="78"/>
      <c r="P72" s="78"/>
      <c r="Q72" s="78"/>
      <c r="R72" s="62">
        <v>1</v>
      </c>
      <c r="S72" s="62">
        <v>4</v>
      </c>
      <c r="T72" s="63">
        <v>2</v>
      </c>
      <c r="U72" s="63">
        <v>0</v>
      </c>
      <c r="V72" s="62">
        <v>2</v>
      </c>
      <c r="W72" s="62">
        <v>0</v>
      </c>
      <c r="X72" s="62">
        <v>0</v>
      </c>
      <c r="Y72" s="63">
        <v>0</v>
      </c>
      <c r="Z72" s="63">
        <v>0</v>
      </c>
      <c r="AA72" s="63">
        <v>0</v>
      </c>
      <c r="AB72" s="18" t="s">
        <v>69</v>
      </c>
      <c r="AC72" s="23" t="s">
        <v>55</v>
      </c>
      <c r="AD72" s="54"/>
      <c r="AE72" s="28">
        <v>4</v>
      </c>
      <c r="AF72" s="28">
        <v>4</v>
      </c>
      <c r="AG72" s="28">
        <v>4</v>
      </c>
      <c r="AH72" s="28">
        <v>4</v>
      </c>
      <c r="AI72" s="28">
        <v>4</v>
      </c>
      <c r="AJ72" s="28">
        <v>4</v>
      </c>
      <c r="AK72" s="55">
        <f t="shared" si="3"/>
        <v>24</v>
      </c>
      <c r="AL72" s="33">
        <v>2023</v>
      </c>
      <c r="AM72" s="22"/>
    </row>
    <row r="73" spans="1:39" s="21" customFormat="1" ht="27.75" customHeight="1">
      <c r="A73" s="64"/>
      <c r="B73" s="64"/>
      <c r="C73" s="65"/>
      <c r="D73" s="64"/>
      <c r="E73" s="64"/>
      <c r="F73" s="64"/>
      <c r="G73" s="65"/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2">
        <v>1</v>
      </c>
      <c r="S73" s="62">
        <v>4</v>
      </c>
      <c r="T73" s="63">
        <v>3</v>
      </c>
      <c r="U73" s="63">
        <v>0</v>
      </c>
      <c r="V73" s="62">
        <v>2</v>
      </c>
      <c r="W73" s="62">
        <v>0</v>
      </c>
      <c r="X73" s="62">
        <v>0</v>
      </c>
      <c r="Y73" s="63">
        <v>0</v>
      </c>
      <c r="Z73" s="63">
        <v>0</v>
      </c>
      <c r="AA73" s="63">
        <v>1</v>
      </c>
      <c r="AB73" s="114" t="s">
        <v>103</v>
      </c>
      <c r="AC73" s="23" t="s">
        <v>99</v>
      </c>
      <c r="AD73" s="54"/>
      <c r="AE73" s="55">
        <v>0</v>
      </c>
      <c r="AF73" s="55">
        <v>0</v>
      </c>
      <c r="AG73" s="55">
        <v>0</v>
      </c>
      <c r="AH73" s="55">
        <v>0</v>
      </c>
      <c r="AI73" s="55">
        <v>0</v>
      </c>
      <c r="AJ73" s="55">
        <v>0</v>
      </c>
      <c r="AK73" s="55">
        <f>AE73+AF73+AG73+AH73+AI73+AJ73</f>
        <v>0</v>
      </c>
      <c r="AL73" s="33">
        <v>2023</v>
      </c>
      <c r="AM73" s="22"/>
    </row>
    <row r="74" spans="1:39" s="21" customFormat="1" ht="39" customHeight="1">
      <c r="A74" s="64"/>
      <c r="B74" s="65"/>
      <c r="C74" s="65"/>
      <c r="D74" s="64"/>
      <c r="E74" s="64"/>
      <c r="F74" s="64"/>
      <c r="G74" s="65"/>
      <c r="H74" s="64"/>
      <c r="I74" s="64"/>
      <c r="J74" s="64"/>
      <c r="K74" s="64"/>
      <c r="L74" s="64"/>
      <c r="M74" s="64"/>
      <c r="N74" s="64"/>
      <c r="O74" s="64"/>
      <c r="P74" s="64"/>
      <c r="Q74" s="64"/>
      <c r="R74" s="62">
        <v>1</v>
      </c>
      <c r="S74" s="62">
        <v>4</v>
      </c>
      <c r="T74" s="63">
        <v>3</v>
      </c>
      <c r="U74" s="63">
        <v>0</v>
      </c>
      <c r="V74" s="62">
        <v>2</v>
      </c>
      <c r="W74" s="62">
        <v>0</v>
      </c>
      <c r="X74" s="62">
        <v>0</v>
      </c>
      <c r="Y74" s="63">
        <v>0</v>
      </c>
      <c r="Z74" s="63">
        <v>0</v>
      </c>
      <c r="AA74" s="63">
        <v>2</v>
      </c>
      <c r="AB74" s="110" t="s">
        <v>82</v>
      </c>
      <c r="AC74" s="23" t="s">
        <v>99</v>
      </c>
      <c r="AD74" s="54"/>
      <c r="AE74" s="28">
        <v>0</v>
      </c>
      <c r="AF74" s="28">
        <v>0</v>
      </c>
      <c r="AG74" s="28">
        <v>0</v>
      </c>
      <c r="AH74" s="28">
        <v>0</v>
      </c>
      <c r="AI74" s="28">
        <v>0</v>
      </c>
      <c r="AJ74" s="28">
        <v>0</v>
      </c>
      <c r="AK74" s="55">
        <f t="shared" si="3"/>
        <v>0</v>
      </c>
      <c r="AL74" s="33">
        <v>2023</v>
      </c>
      <c r="AM74" s="22"/>
    </row>
    <row r="75" spans="1:39" s="21" customFormat="1" ht="28.5" customHeight="1">
      <c r="A75" s="64"/>
      <c r="B75" s="65"/>
      <c r="C75" s="65"/>
      <c r="D75" s="64"/>
      <c r="E75" s="66"/>
      <c r="F75" s="66"/>
      <c r="G75" s="67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2">
        <v>1</v>
      </c>
      <c r="S75" s="62">
        <v>4</v>
      </c>
      <c r="T75" s="63">
        <v>3</v>
      </c>
      <c r="U75" s="63">
        <v>0</v>
      </c>
      <c r="V75" s="62">
        <v>2</v>
      </c>
      <c r="W75" s="62">
        <v>0</v>
      </c>
      <c r="X75" s="62">
        <v>0</v>
      </c>
      <c r="Y75" s="63">
        <v>1</v>
      </c>
      <c r="Z75" s="63">
        <v>0</v>
      </c>
      <c r="AA75" s="63">
        <v>0</v>
      </c>
      <c r="AB75" s="18" t="s">
        <v>113</v>
      </c>
      <c r="AC75" s="23" t="s">
        <v>26</v>
      </c>
      <c r="AD75" s="54"/>
      <c r="AE75" s="28">
        <v>95</v>
      </c>
      <c r="AF75" s="28">
        <v>96</v>
      </c>
      <c r="AG75" s="28">
        <v>97</v>
      </c>
      <c r="AH75" s="28">
        <v>98</v>
      </c>
      <c r="AI75" s="28">
        <v>99</v>
      </c>
      <c r="AJ75" s="28">
        <v>100</v>
      </c>
      <c r="AK75" s="55">
        <f t="shared" si="3"/>
        <v>585</v>
      </c>
      <c r="AL75" s="33">
        <v>2023</v>
      </c>
      <c r="AM75" s="22"/>
    </row>
    <row r="76" spans="1:39" s="21" customFormat="1" ht="26.25" customHeight="1">
      <c r="A76" s="64"/>
      <c r="B76" s="65"/>
      <c r="C76" s="65"/>
      <c r="D76" s="64"/>
      <c r="E76" s="66"/>
      <c r="F76" s="66"/>
      <c r="G76" s="67"/>
      <c r="H76" s="64"/>
      <c r="I76" s="64"/>
      <c r="J76" s="64"/>
      <c r="K76" s="64"/>
      <c r="L76" s="64"/>
      <c r="M76" s="64"/>
      <c r="N76" s="64"/>
      <c r="O76" s="64"/>
      <c r="P76" s="64"/>
      <c r="Q76" s="64"/>
      <c r="R76" s="62">
        <v>1</v>
      </c>
      <c r="S76" s="62">
        <v>4</v>
      </c>
      <c r="T76" s="63">
        <v>3</v>
      </c>
      <c r="U76" s="63">
        <v>0</v>
      </c>
      <c r="V76" s="62">
        <v>2</v>
      </c>
      <c r="W76" s="62">
        <v>0</v>
      </c>
      <c r="X76" s="62">
        <v>0</v>
      </c>
      <c r="Y76" s="63">
        <v>1</v>
      </c>
      <c r="Z76" s="63">
        <v>0</v>
      </c>
      <c r="AA76" s="63">
        <v>1</v>
      </c>
      <c r="AB76" s="117" t="s">
        <v>83</v>
      </c>
      <c r="AC76" s="23" t="s">
        <v>99</v>
      </c>
      <c r="AD76" s="54" t="s">
        <v>20</v>
      </c>
      <c r="AE76" s="28">
        <v>0</v>
      </c>
      <c r="AF76" s="28">
        <v>0</v>
      </c>
      <c r="AG76" s="28">
        <v>0</v>
      </c>
      <c r="AH76" s="28">
        <v>0</v>
      </c>
      <c r="AI76" s="28">
        <v>0</v>
      </c>
      <c r="AJ76" s="28">
        <v>0</v>
      </c>
      <c r="AK76" s="55">
        <f t="shared" si="3"/>
        <v>0</v>
      </c>
      <c r="AL76" s="33">
        <v>2023</v>
      </c>
      <c r="AM76" s="22"/>
    </row>
    <row r="77" spans="1:39" s="21" customFormat="1" ht="24" customHeight="1">
      <c r="A77" s="64"/>
      <c r="B77" s="65"/>
      <c r="C77" s="65"/>
      <c r="D77" s="64"/>
      <c r="E77" s="66"/>
      <c r="F77" s="66"/>
      <c r="G77" s="67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2">
        <v>1</v>
      </c>
      <c r="S77" s="62">
        <v>4</v>
      </c>
      <c r="T77" s="63">
        <v>3</v>
      </c>
      <c r="U77" s="63">
        <v>0</v>
      </c>
      <c r="V77" s="62">
        <v>2</v>
      </c>
      <c r="W77" s="62">
        <v>0</v>
      </c>
      <c r="X77" s="62">
        <v>0</v>
      </c>
      <c r="Y77" s="63">
        <v>1</v>
      </c>
      <c r="Z77" s="63">
        <v>0</v>
      </c>
      <c r="AA77" s="63">
        <v>2</v>
      </c>
      <c r="AB77" s="18" t="s">
        <v>112</v>
      </c>
      <c r="AC77" s="23" t="s">
        <v>55</v>
      </c>
      <c r="AD77" s="54" t="s">
        <v>20</v>
      </c>
      <c r="AE77" s="28">
        <v>0</v>
      </c>
      <c r="AF77" s="28">
        <v>0</v>
      </c>
      <c r="AG77" s="28">
        <v>0</v>
      </c>
      <c r="AH77" s="28">
        <v>0</v>
      </c>
      <c r="AI77" s="28">
        <v>0</v>
      </c>
      <c r="AJ77" s="28">
        <v>0</v>
      </c>
      <c r="AK77" s="55">
        <f t="shared" si="3"/>
        <v>0</v>
      </c>
      <c r="AL77" s="33">
        <v>2023</v>
      </c>
      <c r="AM77" s="22"/>
    </row>
    <row r="78" spans="1:39" s="21" customFormat="1" ht="29.25" customHeight="1">
      <c r="A78" s="64">
        <v>0</v>
      </c>
      <c r="B78" s="65">
        <v>0</v>
      </c>
      <c r="C78" s="65">
        <v>5</v>
      </c>
      <c r="D78" s="64">
        <v>0</v>
      </c>
      <c r="E78" s="66">
        <v>3</v>
      </c>
      <c r="F78" s="66">
        <v>0</v>
      </c>
      <c r="G78" s="67">
        <v>9</v>
      </c>
      <c r="H78" s="64">
        <v>1</v>
      </c>
      <c r="I78" s="64">
        <v>4</v>
      </c>
      <c r="J78" s="64">
        <v>2</v>
      </c>
      <c r="K78" s="64">
        <v>0</v>
      </c>
      <c r="L78" s="64">
        <v>0</v>
      </c>
      <c r="M78" s="64">
        <v>0</v>
      </c>
      <c r="N78" s="64">
        <v>0</v>
      </c>
      <c r="O78" s="64">
        <v>0</v>
      </c>
      <c r="P78" s="64">
        <v>0</v>
      </c>
      <c r="Q78" s="64">
        <v>0</v>
      </c>
      <c r="R78" s="62">
        <v>1</v>
      </c>
      <c r="S78" s="62">
        <v>4</v>
      </c>
      <c r="T78" s="63">
        <v>3</v>
      </c>
      <c r="U78" s="63">
        <v>0</v>
      </c>
      <c r="V78" s="62">
        <v>0</v>
      </c>
      <c r="W78" s="62">
        <v>0</v>
      </c>
      <c r="X78" s="62">
        <v>0</v>
      </c>
      <c r="Y78" s="63">
        <v>0</v>
      </c>
      <c r="Z78" s="63">
        <v>0</v>
      </c>
      <c r="AA78" s="63">
        <v>0</v>
      </c>
      <c r="AB78" s="123" t="s">
        <v>84</v>
      </c>
      <c r="AC78" s="23" t="s">
        <v>115</v>
      </c>
      <c r="AD78" s="54" t="s">
        <v>20</v>
      </c>
      <c r="AE78" s="28" t="s">
        <v>116</v>
      </c>
      <c r="AF78" s="28" t="s">
        <v>116</v>
      </c>
      <c r="AG78" s="28" t="s">
        <v>116</v>
      </c>
      <c r="AH78" s="28" t="s">
        <v>116</v>
      </c>
      <c r="AI78" s="28" t="s">
        <v>116</v>
      </c>
      <c r="AJ78" s="28" t="s">
        <v>116</v>
      </c>
      <c r="AK78" s="55" t="e">
        <f t="shared" si="3"/>
        <v>#VALUE!</v>
      </c>
      <c r="AL78" s="33"/>
      <c r="AM78" s="22"/>
    </row>
    <row r="79" spans="1:39" s="21" customFormat="1" ht="37.5" customHeight="1">
      <c r="A79" s="64"/>
      <c r="B79" s="65"/>
      <c r="C79" s="65"/>
      <c r="D79" s="64"/>
      <c r="E79" s="66"/>
      <c r="F79" s="66"/>
      <c r="G79" s="67"/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2">
        <v>1</v>
      </c>
      <c r="S79" s="62">
        <v>4</v>
      </c>
      <c r="T79" s="63">
        <v>3</v>
      </c>
      <c r="U79" s="63">
        <v>0</v>
      </c>
      <c r="V79" s="62">
        <v>3</v>
      </c>
      <c r="W79" s="62">
        <v>0</v>
      </c>
      <c r="X79" s="62">
        <v>0</v>
      </c>
      <c r="Y79" s="63">
        <v>3</v>
      </c>
      <c r="Z79" s="63">
        <v>0</v>
      </c>
      <c r="AA79" s="63">
        <v>2</v>
      </c>
      <c r="AB79" s="18" t="s">
        <v>85</v>
      </c>
      <c r="AC79" s="23" t="s">
        <v>55</v>
      </c>
      <c r="AD79" s="54" t="s">
        <v>20</v>
      </c>
      <c r="AE79" s="28">
        <v>3</v>
      </c>
      <c r="AF79" s="28">
        <v>3</v>
      </c>
      <c r="AG79" s="28">
        <v>3</v>
      </c>
      <c r="AH79" s="28">
        <v>3</v>
      </c>
      <c r="AI79" s="28">
        <v>3</v>
      </c>
      <c r="AJ79" s="28">
        <v>3</v>
      </c>
      <c r="AK79" s="55">
        <f t="shared" si="3"/>
        <v>18</v>
      </c>
      <c r="AL79" s="33">
        <v>2023</v>
      </c>
      <c r="AM79" s="22"/>
    </row>
    <row r="80" spans="1:39" s="21" customFormat="1" ht="62.25" customHeight="1">
      <c r="A80" s="64"/>
      <c r="B80" s="65"/>
      <c r="C80" s="65"/>
      <c r="D80" s="64"/>
      <c r="E80" s="66"/>
      <c r="F80" s="66"/>
      <c r="G80" s="67"/>
      <c r="H80" s="64"/>
      <c r="I80" s="64"/>
      <c r="J80" s="64"/>
      <c r="K80" s="64"/>
      <c r="L80" s="64"/>
      <c r="M80" s="64"/>
      <c r="N80" s="64"/>
      <c r="O80" s="64"/>
      <c r="P80" s="64"/>
      <c r="Q80" s="64"/>
      <c r="R80" s="62">
        <v>1</v>
      </c>
      <c r="S80" s="62">
        <v>4</v>
      </c>
      <c r="T80" s="63">
        <v>3</v>
      </c>
      <c r="U80" s="63">
        <v>0</v>
      </c>
      <c r="V80" s="62">
        <v>0</v>
      </c>
      <c r="W80" s="62">
        <v>0</v>
      </c>
      <c r="X80" s="62">
        <v>0</v>
      </c>
      <c r="Y80" s="63">
        <v>0</v>
      </c>
      <c r="Z80" s="63">
        <v>0</v>
      </c>
      <c r="AA80" s="63">
        <v>0</v>
      </c>
      <c r="AB80" s="110" t="s">
        <v>86</v>
      </c>
      <c r="AC80" s="23"/>
      <c r="AD80" s="54"/>
      <c r="AE80" s="88"/>
      <c r="AF80" s="88"/>
      <c r="AG80" s="28"/>
      <c r="AH80" s="28"/>
      <c r="AI80" s="28"/>
      <c r="AJ80" s="28"/>
      <c r="AK80" s="55"/>
      <c r="AL80" s="33"/>
      <c r="AM80" s="22"/>
    </row>
    <row r="81" spans="1:39" s="21" customFormat="1" ht="40.5" customHeight="1">
      <c r="A81" s="64"/>
      <c r="B81" s="65"/>
      <c r="C81" s="65"/>
      <c r="D81" s="64"/>
      <c r="E81" s="66"/>
      <c r="F81" s="66"/>
      <c r="G81" s="67"/>
      <c r="H81" s="64"/>
      <c r="I81" s="64"/>
      <c r="J81" s="64"/>
      <c r="K81" s="64"/>
      <c r="L81" s="64"/>
      <c r="M81" s="64"/>
      <c r="N81" s="64"/>
      <c r="O81" s="64"/>
      <c r="P81" s="64"/>
      <c r="Q81" s="64"/>
      <c r="R81" s="62">
        <v>1</v>
      </c>
      <c r="S81" s="62">
        <v>4</v>
      </c>
      <c r="T81" s="63">
        <v>3</v>
      </c>
      <c r="U81" s="63">
        <v>0</v>
      </c>
      <c r="V81" s="62">
        <v>1</v>
      </c>
      <c r="W81" s="62">
        <v>0</v>
      </c>
      <c r="X81" s="62">
        <v>0</v>
      </c>
      <c r="Y81" s="63">
        <v>0</v>
      </c>
      <c r="Z81" s="63">
        <v>0</v>
      </c>
      <c r="AA81" s="63">
        <v>0</v>
      </c>
      <c r="AB81" s="18" t="s">
        <v>63</v>
      </c>
      <c r="AC81" s="23" t="s">
        <v>55</v>
      </c>
      <c r="AD81" s="54"/>
      <c r="AE81" s="28">
        <v>48</v>
      </c>
      <c r="AF81" s="28">
        <v>48</v>
      </c>
      <c r="AG81" s="28">
        <v>48</v>
      </c>
      <c r="AH81" s="28">
        <v>48</v>
      </c>
      <c r="AI81" s="28">
        <v>48</v>
      </c>
      <c r="AJ81" s="28">
        <v>48</v>
      </c>
      <c r="AK81" s="55">
        <f>AE81+AF81+AG81+AH81+AI81+AJ81</f>
        <v>288</v>
      </c>
      <c r="AL81" s="33">
        <v>2023</v>
      </c>
      <c r="AM81" s="22"/>
    </row>
    <row r="82" spans="1:39" s="21" customFormat="1" ht="36" customHeight="1">
      <c r="A82" s="64"/>
      <c r="B82" s="65"/>
      <c r="C82" s="65"/>
      <c r="D82" s="64"/>
      <c r="E82" s="66"/>
      <c r="F82" s="66"/>
      <c r="G82" s="67"/>
      <c r="H82" s="64"/>
      <c r="I82" s="64"/>
      <c r="J82" s="64"/>
      <c r="K82" s="64"/>
      <c r="L82" s="64"/>
      <c r="M82" s="64"/>
      <c r="N82" s="64"/>
      <c r="O82" s="64"/>
      <c r="P82" s="64"/>
      <c r="Q82" s="64"/>
      <c r="R82" s="62">
        <v>1</v>
      </c>
      <c r="S82" s="62">
        <v>4</v>
      </c>
      <c r="T82" s="63">
        <v>3</v>
      </c>
      <c r="U82" s="63">
        <v>0</v>
      </c>
      <c r="V82" s="62">
        <v>1</v>
      </c>
      <c r="W82" s="62">
        <v>0</v>
      </c>
      <c r="X82" s="62">
        <v>0</v>
      </c>
      <c r="Y82" s="63">
        <v>0</v>
      </c>
      <c r="Z82" s="63">
        <v>0</v>
      </c>
      <c r="AA82" s="63">
        <v>0</v>
      </c>
      <c r="AB82" s="117" t="s">
        <v>87</v>
      </c>
      <c r="AC82" s="23" t="s">
        <v>115</v>
      </c>
      <c r="AD82" s="54" t="s">
        <v>20</v>
      </c>
      <c r="AE82" s="29" t="s">
        <v>116</v>
      </c>
      <c r="AF82" s="29" t="s">
        <v>116</v>
      </c>
      <c r="AG82" s="29" t="s">
        <v>116</v>
      </c>
      <c r="AH82" s="29" t="s">
        <v>116</v>
      </c>
      <c r="AI82" s="29" t="s">
        <v>116</v>
      </c>
      <c r="AJ82" s="29" t="s">
        <v>116</v>
      </c>
      <c r="AK82" s="55" t="e">
        <f t="shared" si="3"/>
        <v>#VALUE!</v>
      </c>
      <c r="AL82" s="33"/>
      <c r="AM82" s="22"/>
    </row>
    <row r="83" spans="1:39" s="21" customFormat="1" ht="29.25" customHeight="1">
      <c r="A83" s="64"/>
      <c r="B83" s="65"/>
      <c r="C83" s="65"/>
      <c r="D83" s="64"/>
      <c r="E83" s="66"/>
      <c r="F83" s="66"/>
      <c r="G83" s="67"/>
      <c r="H83" s="64"/>
      <c r="I83" s="64"/>
      <c r="J83" s="64"/>
      <c r="K83" s="64"/>
      <c r="L83" s="64"/>
      <c r="M83" s="64"/>
      <c r="N83" s="64"/>
      <c r="O83" s="64"/>
      <c r="P83" s="64"/>
      <c r="Q83" s="64"/>
      <c r="R83" s="62">
        <v>1</v>
      </c>
      <c r="S83" s="62">
        <v>4</v>
      </c>
      <c r="T83" s="63">
        <v>3</v>
      </c>
      <c r="U83" s="63">
        <v>0</v>
      </c>
      <c r="V83" s="62">
        <v>2</v>
      </c>
      <c r="W83" s="62">
        <v>0</v>
      </c>
      <c r="X83" s="62">
        <v>0</v>
      </c>
      <c r="Y83" s="63">
        <v>0</v>
      </c>
      <c r="Z83" s="63">
        <v>0</v>
      </c>
      <c r="AA83" s="63">
        <v>1</v>
      </c>
      <c r="AB83" s="18" t="s">
        <v>88</v>
      </c>
      <c r="AC83" s="23" t="s">
        <v>55</v>
      </c>
      <c r="AD83" s="54" t="s">
        <v>20</v>
      </c>
      <c r="AE83" s="29">
        <v>4</v>
      </c>
      <c r="AF83" s="29">
        <v>4</v>
      </c>
      <c r="AG83" s="29">
        <v>4</v>
      </c>
      <c r="AH83" s="29">
        <v>4</v>
      </c>
      <c r="AI83" s="29">
        <v>4</v>
      </c>
      <c r="AJ83" s="29">
        <v>4</v>
      </c>
      <c r="AK83" s="55">
        <f t="shared" si="3"/>
        <v>24</v>
      </c>
      <c r="AL83" s="33">
        <v>2023</v>
      </c>
      <c r="AM83" s="22"/>
    </row>
    <row r="84" spans="1:39" s="21" customFormat="1" ht="39" customHeight="1">
      <c r="A84" s="71"/>
      <c r="B84" s="72"/>
      <c r="C84" s="73"/>
      <c r="D84" s="74"/>
      <c r="E84" s="75"/>
      <c r="F84" s="75"/>
      <c r="G84" s="76"/>
      <c r="H84" s="74"/>
      <c r="I84" s="74"/>
      <c r="J84" s="74"/>
      <c r="K84" s="74"/>
      <c r="L84" s="77"/>
      <c r="M84" s="77"/>
      <c r="N84" s="77"/>
      <c r="O84" s="77"/>
      <c r="P84" s="77"/>
      <c r="Q84" s="77"/>
      <c r="R84" s="62">
        <v>1</v>
      </c>
      <c r="S84" s="62">
        <v>4</v>
      </c>
      <c r="T84" s="63">
        <v>3</v>
      </c>
      <c r="U84" s="63">
        <v>0</v>
      </c>
      <c r="V84" s="62">
        <v>1</v>
      </c>
      <c r="W84" s="62">
        <v>0</v>
      </c>
      <c r="X84" s="62">
        <v>0</v>
      </c>
      <c r="Y84" s="63">
        <v>1</v>
      </c>
      <c r="Z84" s="63">
        <v>0</v>
      </c>
      <c r="AA84" s="63">
        <v>0</v>
      </c>
      <c r="AB84" s="117" t="s">
        <v>71</v>
      </c>
      <c r="AC84" s="23" t="s">
        <v>115</v>
      </c>
      <c r="AD84" s="54" t="s">
        <v>20</v>
      </c>
      <c r="AE84" s="29" t="s">
        <v>116</v>
      </c>
      <c r="AF84" s="29" t="s">
        <v>116</v>
      </c>
      <c r="AG84" s="29" t="s">
        <v>116</v>
      </c>
      <c r="AH84" s="29" t="s">
        <v>116</v>
      </c>
      <c r="AI84" s="29" t="s">
        <v>116</v>
      </c>
      <c r="AJ84" s="29" t="s">
        <v>116</v>
      </c>
      <c r="AK84" s="55" t="e">
        <f t="shared" si="3"/>
        <v>#VALUE!</v>
      </c>
      <c r="AL84" s="33"/>
      <c r="AM84" s="22"/>
    </row>
    <row r="85" spans="1:39" s="21" customFormat="1" ht="52.5" customHeight="1">
      <c r="A85" s="64"/>
      <c r="B85" s="64"/>
      <c r="C85" s="65"/>
      <c r="D85" s="64"/>
      <c r="E85" s="64"/>
      <c r="F85" s="64"/>
      <c r="G85" s="65"/>
      <c r="H85" s="64"/>
      <c r="I85" s="64"/>
      <c r="J85" s="64"/>
      <c r="K85" s="64"/>
      <c r="L85" s="64"/>
      <c r="M85" s="64"/>
      <c r="N85" s="64"/>
      <c r="O85" s="64"/>
      <c r="P85" s="64"/>
      <c r="Q85" s="64"/>
      <c r="R85" s="62">
        <v>1</v>
      </c>
      <c r="S85" s="62">
        <v>4</v>
      </c>
      <c r="T85" s="63">
        <v>3</v>
      </c>
      <c r="U85" s="63">
        <v>0</v>
      </c>
      <c r="V85" s="62">
        <v>1</v>
      </c>
      <c r="W85" s="62">
        <v>0</v>
      </c>
      <c r="X85" s="62">
        <v>0</v>
      </c>
      <c r="Y85" s="63">
        <v>1</v>
      </c>
      <c r="Z85" s="63">
        <v>0</v>
      </c>
      <c r="AA85" s="63">
        <v>1</v>
      </c>
      <c r="AB85" s="18" t="s">
        <v>72</v>
      </c>
      <c r="AC85" s="23" t="s">
        <v>55</v>
      </c>
      <c r="AD85" s="54" t="s">
        <v>20</v>
      </c>
      <c r="AE85" s="29">
        <v>2500</v>
      </c>
      <c r="AF85" s="29">
        <v>2500</v>
      </c>
      <c r="AG85" s="29">
        <v>2500</v>
      </c>
      <c r="AH85" s="29">
        <v>2500</v>
      </c>
      <c r="AI85" s="29">
        <v>2500</v>
      </c>
      <c r="AJ85" s="29">
        <v>2500</v>
      </c>
      <c r="AK85" s="55">
        <f t="shared" si="3"/>
        <v>15000</v>
      </c>
      <c r="AL85" s="33">
        <v>2023</v>
      </c>
      <c r="AM85" s="22"/>
    </row>
    <row r="86" spans="1:86" ht="1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34"/>
      <c r="AL86" s="1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</row>
    <row r="87" spans="1:86" ht="1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34"/>
      <c r="AL87" s="1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</row>
    <row r="88" spans="1:86" ht="1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34"/>
      <c r="AL88" s="1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</row>
    <row r="89" spans="1:86" ht="1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34"/>
      <c r="AL89" s="1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</row>
    <row r="90" spans="1:86" ht="1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34"/>
      <c r="AL90" s="1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</row>
    <row r="91" spans="1:86" ht="1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34"/>
      <c r="AL91" s="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</row>
    <row r="92" spans="1:86" ht="1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34"/>
      <c r="AL92" s="1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</row>
    <row r="93" spans="1:86" ht="1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34"/>
      <c r="AL93" s="1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</row>
    <row r="94" spans="1:86" ht="1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34"/>
      <c r="AL94" s="1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</row>
    <row r="95" spans="1:86" ht="1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34"/>
      <c r="AL95" s="1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</row>
    <row r="96" spans="1:86" ht="1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34"/>
      <c r="AL96" s="1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</row>
    <row r="97" spans="1:86" ht="1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34"/>
      <c r="AL97" s="1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</row>
    <row r="98" spans="1:86" ht="1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34"/>
      <c r="AL98" s="1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</row>
    <row r="99" spans="1:86" ht="1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34"/>
      <c r="AL99" s="1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</row>
    <row r="100" spans="1:37" s="1" customFormat="1" ht="1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AK100" s="34"/>
    </row>
    <row r="101" spans="1:37" s="1" customFormat="1" ht="1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AK101" s="34"/>
    </row>
    <row r="102" spans="1:37" s="1" customFormat="1" ht="1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AK102" s="34"/>
    </row>
    <row r="103" spans="1:37" s="1" customFormat="1" ht="1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AK103" s="34"/>
    </row>
    <row r="104" spans="1:37" s="1" customFormat="1" ht="1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AK104" s="34"/>
    </row>
    <row r="105" spans="1:37" s="1" customFormat="1" ht="1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AK105" s="34"/>
    </row>
    <row r="106" spans="1:37" s="1" customFormat="1" ht="1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AK106" s="34"/>
    </row>
    <row r="107" spans="1:37" s="1" customFormat="1" ht="1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AK107" s="34"/>
    </row>
    <row r="108" spans="1:37" s="1" customFormat="1" ht="1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AK108" s="34"/>
    </row>
    <row r="109" spans="1:37" s="1" customFormat="1" ht="1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AK109" s="34"/>
    </row>
    <row r="110" spans="1:37" s="1" customFormat="1" ht="1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AK110" s="34"/>
    </row>
    <row r="111" spans="1:37" s="1" customFormat="1" ht="1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AK111" s="34"/>
    </row>
    <row r="112" spans="1:37" s="1" customFormat="1" ht="1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AK112" s="34"/>
    </row>
    <row r="113" spans="1:37" s="1" customFormat="1" ht="1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AK113" s="34"/>
    </row>
    <row r="114" spans="1:37" s="1" customFormat="1" ht="1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AK114" s="34"/>
    </row>
    <row r="115" spans="1:37" s="1" customFormat="1" ht="1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AK115" s="34"/>
    </row>
    <row r="116" spans="1:37" s="1" customFormat="1" ht="1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AK116" s="34"/>
    </row>
    <row r="117" spans="1:37" s="1" customFormat="1" ht="1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AK117" s="34"/>
    </row>
    <row r="118" spans="1:37" s="1" customFormat="1" ht="1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AK118" s="34"/>
    </row>
    <row r="119" spans="1:37" s="1" customFormat="1" ht="1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AK119" s="34"/>
    </row>
    <row r="120" spans="1:37" s="1" customFormat="1" ht="1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AK120" s="34"/>
    </row>
    <row r="121" spans="1:37" s="1" customFormat="1" ht="1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AK121" s="34"/>
    </row>
    <row r="122" spans="1:37" s="1" customFormat="1" ht="1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AK122" s="34"/>
    </row>
    <row r="123" spans="1:37" s="1" customFormat="1" ht="1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AK123" s="34"/>
    </row>
    <row r="124" spans="1:37" s="1" customFormat="1" ht="1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AK124" s="34"/>
    </row>
    <row r="125" spans="1:37" s="1" customFormat="1" ht="1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AK125" s="34"/>
    </row>
    <row r="126" spans="1:37" s="1" customFormat="1" ht="1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AK126" s="34"/>
    </row>
    <row r="127" spans="1:37" s="1" customFormat="1" ht="1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AK127" s="34"/>
    </row>
    <row r="128" spans="1:37" s="1" customFormat="1" ht="1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AK128" s="34"/>
    </row>
    <row r="129" spans="1:37" s="1" customFormat="1" ht="1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AK129" s="34"/>
    </row>
    <row r="130" spans="1:37" s="1" customFormat="1" ht="1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AK130" s="34"/>
    </row>
    <row r="131" spans="1:37" s="1" customFormat="1" ht="1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AK131" s="34"/>
    </row>
    <row r="132" spans="1:37" s="1" customFormat="1" ht="1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AK132" s="34"/>
    </row>
    <row r="133" spans="1:37" s="1" customFormat="1" ht="1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AK133" s="34"/>
    </row>
    <row r="134" spans="1:37" s="1" customFormat="1" ht="1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AK134" s="34"/>
    </row>
    <row r="135" spans="1:37" s="1" customFormat="1" ht="1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AK135" s="34"/>
    </row>
    <row r="136" spans="1:37" s="1" customFormat="1" ht="1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AK136" s="34"/>
    </row>
    <row r="137" spans="1:37" s="1" customFormat="1" ht="1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AK137" s="34"/>
    </row>
    <row r="138" spans="1:37" s="1" customFormat="1" ht="1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AK138" s="34"/>
    </row>
    <row r="139" spans="1:37" s="1" customFormat="1" ht="1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AK139" s="34"/>
    </row>
    <row r="140" spans="1:37" s="1" customFormat="1" ht="1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AK140" s="34"/>
    </row>
    <row r="141" spans="1:37" s="1" customFormat="1" ht="1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AK141" s="34"/>
    </row>
    <row r="142" spans="1:37" s="1" customFormat="1" ht="1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AK142" s="34"/>
    </row>
    <row r="143" spans="1:37" s="1" customFormat="1" ht="1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AK143" s="34"/>
    </row>
    <row r="144" spans="1:37" s="1" customFormat="1" ht="1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AK144" s="34"/>
    </row>
    <row r="145" spans="1:37" s="1" customFormat="1" ht="1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AK145" s="34"/>
    </row>
    <row r="146" spans="1:37" s="1" customFormat="1" ht="1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AK146" s="34"/>
    </row>
    <row r="147" spans="1:37" s="1" customFormat="1" ht="1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AK147" s="34"/>
    </row>
    <row r="148" spans="1:37" s="1" customFormat="1" ht="1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AK148" s="34"/>
    </row>
    <row r="149" spans="1:37" s="1" customFormat="1" ht="1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AK149" s="34"/>
    </row>
    <row r="150" spans="1:37" s="1" customFormat="1" ht="1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AK150" s="34"/>
    </row>
    <row r="151" spans="1:37" s="1" customFormat="1" ht="1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AK151" s="34"/>
    </row>
    <row r="152" spans="1:37" s="1" customFormat="1" ht="1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AK152" s="34"/>
    </row>
    <row r="153" spans="1:37" s="1" customFormat="1" ht="1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AK153" s="34"/>
    </row>
    <row r="154" spans="1:37" s="1" customFormat="1" ht="1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AK154" s="34"/>
    </row>
    <row r="155" spans="1:37" s="1" customFormat="1" ht="1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AK155" s="34"/>
    </row>
    <row r="156" spans="1:37" s="1" customFormat="1" ht="1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AK156" s="34"/>
    </row>
    <row r="157" spans="1:37" s="1" customFormat="1" ht="1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AK157" s="34"/>
    </row>
    <row r="158" spans="1:37" s="1" customFormat="1" ht="1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AK158" s="34"/>
    </row>
    <row r="159" spans="1:37" s="1" customFormat="1" ht="1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AK159" s="34"/>
    </row>
    <row r="160" spans="1:37" s="1" customFormat="1" ht="1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AK160" s="34"/>
    </row>
    <row r="161" spans="1:37" s="1" customFormat="1" ht="1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AK161" s="34"/>
    </row>
    <row r="162" spans="1:37" s="1" customFormat="1" ht="1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AK162" s="34"/>
    </row>
    <row r="163" spans="1:37" s="1" customFormat="1" ht="1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AK163" s="34"/>
    </row>
    <row r="164" spans="1:37" s="1" customFormat="1" ht="1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AK164" s="34"/>
    </row>
    <row r="165" spans="1:37" s="1" customFormat="1" ht="1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AK165" s="34"/>
    </row>
    <row r="166" spans="1:37" s="1" customFormat="1" ht="1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AK166" s="34"/>
    </row>
    <row r="167" spans="1:37" s="1" customFormat="1" ht="1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AK167" s="34"/>
    </row>
    <row r="168" spans="1:37" s="1" customFormat="1" ht="1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AK168" s="34"/>
    </row>
    <row r="169" spans="1:37" s="1" customFormat="1" ht="1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AK169" s="34"/>
    </row>
    <row r="170" spans="1:37" s="1" customFormat="1" ht="1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AK170" s="34"/>
    </row>
    <row r="171" spans="1:37" s="1" customFormat="1" ht="1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AK171" s="34"/>
    </row>
    <row r="172" spans="1:37" s="1" customFormat="1" ht="1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AK172" s="34"/>
    </row>
    <row r="173" spans="1:37" s="1" customFormat="1" ht="1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AK173" s="34"/>
    </row>
    <row r="174" spans="1:37" s="1" customFormat="1" ht="1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AK174" s="34"/>
    </row>
    <row r="175" spans="1:37" s="1" customFormat="1" ht="1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AK175" s="34"/>
    </row>
    <row r="176" spans="1:37" s="1" customFormat="1" ht="1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AK176" s="34"/>
    </row>
    <row r="177" spans="1:37" s="1" customFormat="1" ht="1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AK177" s="34"/>
    </row>
    <row r="178" spans="1:37" s="1" customFormat="1" ht="1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AK178" s="34"/>
    </row>
    <row r="179" spans="1:37" s="1" customFormat="1" ht="1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AK179" s="34"/>
    </row>
    <row r="180" spans="1:37" s="1" customFormat="1" ht="1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AK180" s="34"/>
    </row>
    <row r="181" spans="1:37" s="1" customFormat="1" ht="1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AK181" s="34"/>
    </row>
    <row r="182" spans="1:37" s="1" customFormat="1" ht="1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AK182" s="34"/>
    </row>
    <row r="183" spans="1:37" s="1" customFormat="1" ht="1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AK183" s="34"/>
    </row>
    <row r="184" spans="1:37" s="1" customFormat="1" ht="1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AK184" s="34"/>
    </row>
    <row r="185" spans="1:37" s="1" customFormat="1" ht="1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AK185" s="34"/>
    </row>
    <row r="186" spans="1:37" s="1" customFormat="1" ht="1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AK186" s="34"/>
    </row>
    <row r="187" spans="1:37" s="1" customFormat="1" ht="1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AK187" s="34"/>
    </row>
    <row r="188" spans="1:37" s="1" customFormat="1" ht="1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AK188" s="34"/>
    </row>
    <row r="189" spans="1:37" s="1" customFormat="1" ht="1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AK189" s="34"/>
    </row>
    <row r="190" spans="1:37" s="1" customFormat="1" ht="1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AK190" s="34"/>
    </row>
    <row r="191" spans="1:37" s="1" customFormat="1" ht="1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AK191" s="34"/>
    </row>
    <row r="192" spans="1:37" s="1" customFormat="1" ht="1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AK192" s="34"/>
    </row>
    <row r="193" spans="1:37" s="1" customFormat="1" ht="1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AK193" s="34"/>
    </row>
    <row r="194" spans="1:37" s="1" customFormat="1" ht="1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AK194" s="34"/>
    </row>
    <row r="195" spans="1:37" s="1" customFormat="1" ht="1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AK195" s="34"/>
    </row>
    <row r="196" spans="1:37" s="1" customFormat="1" ht="1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AK196" s="34"/>
    </row>
    <row r="197" spans="1:37" s="1" customFormat="1" ht="1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AK197" s="34"/>
    </row>
    <row r="198" spans="1:37" s="1" customFormat="1" ht="1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AK198" s="34"/>
    </row>
    <row r="199" spans="1:37" s="1" customFormat="1" ht="1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AK199" s="34"/>
    </row>
    <row r="200" spans="1:37" s="1" customFormat="1" ht="1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AK200" s="34"/>
    </row>
    <row r="201" spans="1:37" s="1" customFormat="1" ht="1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AK201" s="34"/>
    </row>
    <row r="202" spans="1:37" s="1" customFormat="1" ht="1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AK202" s="34"/>
    </row>
    <row r="203" spans="1:37" s="1" customFormat="1" ht="1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AK203" s="34"/>
    </row>
    <row r="204" spans="1:37" s="1" customFormat="1" ht="1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AK204" s="34"/>
    </row>
    <row r="205" spans="1:37" s="1" customFormat="1" ht="1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AK205" s="34"/>
    </row>
    <row r="206" spans="1:37" s="1" customFormat="1" ht="1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AK206" s="34"/>
    </row>
    <row r="207" spans="1:37" s="1" customFormat="1" ht="1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AK207" s="34"/>
    </row>
    <row r="208" spans="1:37" s="1" customFormat="1" ht="1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AK208" s="34"/>
    </row>
    <row r="209" spans="1:37" s="1" customFormat="1" ht="1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AK209" s="34"/>
    </row>
    <row r="210" spans="1:37" s="1" customFormat="1" ht="1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AK210" s="34"/>
    </row>
    <row r="211" spans="1:37" s="1" customFormat="1" ht="1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AK211" s="34"/>
    </row>
    <row r="212" spans="1:37" s="1" customFormat="1" ht="1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AK212" s="34"/>
    </row>
    <row r="213" spans="1:37" s="1" customFormat="1" ht="1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AK213" s="34"/>
    </row>
    <row r="214" spans="1:37" s="1" customFormat="1" ht="1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AK214" s="34"/>
    </row>
    <row r="215" spans="1:37" s="1" customFormat="1" ht="1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AK215" s="34"/>
    </row>
    <row r="216" spans="1:37" s="1" customFormat="1" ht="1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AK216" s="34"/>
    </row>
    <row r="217" spans="1:37" s="1" customFormat="1" ht="1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AK217" s="34"/>
    </row>
    <row r="218" spans="1:37" s="1" customFormat="1" ht="1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AK218" s="34"/>
    </row>
    <row r="219" spans="1:37" s="1" customFormat="1" ht="1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AK219" s="34"/>
    </row>
    <row r="220" spans="1:37" s="1" customFormat="1" ht="1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AK220" s="34"/>
    </row>
    <row r="221" spans="1:37" s="1" customFormat="1" ht="1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AK221" s="34"/>
    </row>
    <row r="222" spans="1:37" s="1" customFormat="1" ht="1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AK222" s="34"/>
    </row>
    <row r="223" spans="1:37" s="1" customFormat="1" ht="1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AK223" s="34"/>
    </row>
    <row r="224" spans="1:37" s="1" customFormat="1" ht="1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AK224" s="34"/>
    </row>
    <row r="225" spans="1:37" s="1" customFormat="1" ht="1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AK225" s="34"/>
    </row>
    <row r="226" spans="1:37" s="1" customFormat="1" ht="1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AK226" s="34"/>
    </row>
    <row r="227" spans="1:37" s="1" customFormat="1" ht="1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AK227" s="34"/>
    </row>
    <row r="228" spans="1:37" s="1" customFormat="1" ht="1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AK228" s="34"/>
    </row>
    <row r="229" spans="1:37" s="1" customFormat="1" ht="1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AK229" s="34"/>
    </row>
    <row r="230" spans="1:37" s="1" customFormat="1" ht="1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AK230" s="34"/>
    </row>
    <row r="231" spans="1:37" s="1" customFormat="1" ht="1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AK231" s="34"/>
    </row>
    <row r="232" spans="1:37" s="1" customFormat="1" ht="1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AK232" s="34"/>
    </row>
    <row r="233" spans="1:37" s="1" customFormat="1" ht="1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AK233" s="34"/>
    </row>
    <row r="234" spans="1:37" s="1" customFormat="1" ht="1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AK234" s="34"/>
    </row>
    <row r="235" spans="1:37" s="1" customFormat="1" ht="1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AK235" s="34"/>
    </row>
    <row r="236" spans="1:37" s="1" customFormat="1" ht="1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AK236" s="34"/>
    </row>
    <row r="237" spans="1:37" s="1" customFormat="1" ht="1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AK237" s="34"/>
    </row>
    <row r="238" spans="1:37" s="1" customFormat="1" ht="1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AK238" s="34"/>
    </row>
    <row r="239" spans="1:37" s="1" customFormat="1" ht="1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AK239" s="34"/>
    </row>
    <row r="240" spans="1:37" s="1" customFormat="1" ht="1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AK240" s="34"/>
    </row>
    <row r="241" spans="1:37" s="1" customFormat="1" ht="1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AK241" s="34"/>
    </row>
    <row r="242" spans="1:37" s="1" customFormat="1" ht="1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AK242" s="34"/>
    </row>
    <row r="243" spans="1:37" s="1" customFormat="1" ht="1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AK243" s="34"/>
    </row>
    <row r="244" spans="1:37" s="1" customFormat="1" ht="1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AK244" s="34"/>
    </row>
    <row r="245" spans="1:37" s="1" customFormat="1" ht="1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AK245" s="34"/>
    </row>
    <row r="246" spans="1:37" s="1" customFormat="1" ht="1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AK246" s="34"/>
    </row>
    <row r="247" spans="1:37" s="1" customFormat="1" ht="1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AK247" s="34"/>
    </row>
    <row r="248" spans="1:37" s="1" customFormat="1" ht="1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AK248" s="34"/>
    </row>
    <row r="249" spans="1:37" s="1" customFormat="1" ht="1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AK249" s="34"/>
    </row>
    <row r="250" spans="1:37" s="1" customFormat="1" ht="1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AK250" s="34"/>
    </row>
    <row r="251" spans="1:37" s="1" customFormat="1" ht="1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AK251" s="34"/>
    </row>
    <row r="252" spans="1:37" s="1" customFormat="1" ht="1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AK252" s="34"/>
    </row>
    <row r="253" spans="1:37" s="1" customFormat="1" ht="1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AK253" s="34"/>
    </row>
    <row r="254" spans="1:37" s="1" customFormat="1" ht="1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AK254" s="34"/>
    </row>
    <row r="255" spans="1:37" s="1" customFormat="1" ht="1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AK255" s="34"/>
    </row>
    <row r="256" spans="1:37" s="1" customFormat="1" ht="1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AK256" s="34"/>
    </row>
    <row r="257" spans="1:37" s="1" customFormat="1" ht="1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AK257" s="34"/>
    </row>
    <row r="258" spans="1:37" s="1" customFormat="1" ht="1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AK258" s="34"/>
    </row>
    <row r="259" spans="1:37" s="1" customFormat="1" ht="1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AK259" s="34"/>
    </row>
    <row r="260" spans="1:37" s="1" customFormat="1" ht="1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AK260" s="34"/>
    </row>
    <row r="261" spans="1:37" s="1" customFormat="1" ht="1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AK261" s="34"/>
    </row>
    <row r="262" spans="1:37" s="1" customFormat="1" ht="1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AK262" s="34"/>
    </row>
    <row r="263" spans="1:37" s="1" customFormat="1" ht="1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AK263" s="34"/>
    </row>
    <row r="264" spans="1:37" s="1" customFormat="1" ht="1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AK264" s="34"/>
    </row>
    <row r="265" spans="1:37" s="1" customFormat="1" ht="1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AK265" s="34"/>
    </row>
    <row r="266" spans="1:37" s="1" customFormat="1" ht="1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AK266" s="34"/>
    </row>
    <row r="267" spans="1:37" s="1" customFormat="1" ht="1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AK267" s="34"/>
    </row>
    <row r="268" spans="1:37" s="1" customFormat="1" ht="1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AK268" s="34"/>
    </row>
    <row r="269" spans="1:37" s="1" customFormat="1" ht="1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AK269" s="34"/>
    </row>
    <row r="270" spans="1:37" s="1" customFormat="1" ht="1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AK270" s="34"/>
    </row>
    <row r="271" spans="1:37" s="1" customFormat="1" ht="1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AK271" s="34"/>
    </row>
    <row r="272" spans="1:37" s="1" customFormat="1" ht="1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AK272" s="34"/>
    </row>
    <row r="273" spans="1:37" s="1" customFormat="1" ht="1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AK273" s="34"/>
    </row>
    <row r="274" spans="1:37" s="1" customFormat="1" ht="1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AK274" s="34"/>
    </row>
    <row r="275" spans="1:38" ht="1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34"/>
      <c r="AL275" s="1"/>
    </row>
    <row r="276" spans="1:38" ht="1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34"/>
      <c r="AL276" s="1"/>
    </row>
    <row r="277" spans="1:38" ht="1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34"/>
      <c r="AL277" s="1"/>
    </row>
    <row r="278" spans="1:38" ht="1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34"/>
      <c r="AL278" s="1"/>
    </row>
    <row r="279" spans="1:38" ht="1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34"/>
      <c r="AL279" s="1"/>
    </row>
    <row r="280" spans="1:38" ht="1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34"/>
      <c r="AL280" s="1"/>
    </row>
    <row r="281" spans="1:38" ht="1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34"/>
      <c r="AL281" s="1"/>
    </row>
    <row r="282" spans="1:38" ht="1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34"/>
      <c r="AL282" s="1"/>
    </row>
    <row r="283" spans="1:38" ht="1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34"/>
      <c r="AL283" s="1"/>
    </row>
    <row r="284" spans="1:38" ht="1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34"/>
      <c r="AL284" s="1"/>
    </row>
    <row r="285" spans="1:38" ht="1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34"/>
      <c r="AL285" s="1"/>
    </row>
    <row r="286" spans="1:38" ht="1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34"/>
      <c r="AL286" s="1"/>
    </row>
    <row r="287" spans="1:38" ht="1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34"/>
      <c r="AL287" s="1"/>
    </row>
    <row r="288" spans="1:38" ht="1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34"/>
      <c r="AL288" s="1"/>
    </row>
    <row r="289" spans="1:38" ht="1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34"/>
      <c r="AL289" s="1"/>
    </row>
    <row r="290" spans="1:38" ht="1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34"/>
      <c r="AL290" s="1"/>
    </row>
    <row r="291" spans="1:38" ht="1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34"/>
      <c r="AL291" s="1"/>
    </row>
    <row r="292" spans="1:38" ht="1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34"/>
      <c r="AL292" s="1"/>
    </row>
    <row r="293" spans="1:38" ht="1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34"/>
      <c r="AL293" s="1"/>
    </row>
    <row r="294" spans="1:38" ht="1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34"/>
      <c r="AL294" s="1"/>
    </row>
    <row r="295" spans="1:38" ht="1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34"/>
      <c r="AL295" s="1"/>
    </row>
    <row r="296" spans="1:38" ht="1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34"/>
      <c r="AL296" s="1"/>
    </row>
    <row r="297" spans="1:38" ht="1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34"/>
      <c r="AL297" s="1"/>
    </row>
    <row r="298" spans="1:38" ht="1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34"/>
      <c r="AL298" s="1"/>
    </row>
    <row r="299" spans="1:27" ht="1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1"/>
      <c r="W299" s="1"/>
      <c r="X299" s="1"/>
      <c r="Y299" s="1"/>
      <c r="Z299" s="1"/>
      <c r="AA299" s="1"/>
    </row>
    <row r="300" spans="1:27" ht="1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1"/>
      <c r="W300" s="1"/>
      <c r="X300" s="1"/>
      <c r="Y300" s="1"/>
      <c r="Z300" s="1"/>
      <c r="AA300" s="1"/>
    </row>
    <row r="301" spans="1:21" ht="15">
      <c r="A301" s="6"/>
      <c r="B301" s="6"/>
      <c r="C301" s="15"/>
      <c r="D301" s="15"/>
      <c r="E301" s="15"/>
      <c r="F301" s="15"/>
      <c r="G301" s="15"/>
      <c r="H301" s="15"/>
      <c r="L301" s="6"/>
      <c r="M301" s="6"/>
      <c r="N301" s="6"/>
      <c r="O301" s="6"/>
      <c r="P301" s="6"/>
      <c r="Q301" s="6"/>
      <c r="R301" s="6"/>
      <c r="S301" s="6"/>
      <c r="T301" s="6"/>
      <c r="U301" s="6"/>
    </row>
    <row r="302" spans="1:21" ht="15">
      <c r="A302" s="6"/>
      <c r="B302" s="6"/>
      <c r="C302" s="15"/>
      <c r="D302" s="15"/>
      <c r="E302" s="15"/>
      <c r="F302" s="15"/>
      <c r="G302" s="15"/>
      <c r="H302" s="15"/>
      <c r="L302" s="6"/>
      <c r="M302" s="6"/>
      <c r="N302" s="6"/>
      <c r="O302" s="6"/>
      <c r="P302" s="6"/>
      <c r="Q302" s="6"/>
      <c r="R302" s="6"/>
      <c r="S302" s="6"/>
      <c r="T302" s="6"/>
      <c r="U302" s="6"/>
    </row>
    <row r="303" spans="1:21" ht="15">
      <c r="A303" s="6"/>
      <c r="B303" s="6"/>
      <c r="C303" s="15"/>
      <c r="D303" s="15"/>
      <c r="E303" s="15"/>
      <c r="F303" s="15"/>
      <c r="G303" s="15"/>
      <c r="H303" s="15"/>
      <c r="L303" s="6"/>
      <c r="M303" s="6"/>
      <c r="N303" s="6"/>
      <c r="O303" s="6"/>
      <c r="P303" s="6"/>
      <c r="Q303" s="6"/>
      <c r="R303" s="6"/>
      <c r="S303" s="6"/>
      <c r="T303" s="6"/>
      <c r="U303" s="6"/>
    </row>
    <row r="304" spans="1:21" ht="15">
      <c r="A304" s="6"/>
      <c r="B304" s="6"/>
      <c r="C304" s="15"/>
      <c r="D304" s="15"/>
      <c r="E304" s="15"/>
      <c r="F304" s="15"/>
      <c r="G304" s="15"/>
      <c r="H304" s="15"/>
      <c r="L304" s="6"/>
      <c r="M304" s="6"/>
      <c r="N304" s="6"/>
      <c r="O304" s="6"/>
      <c r="P304" s="6"/>
      <c r="Q304" s="6"/>
      <c r="R304" s="6"/>
      <c r="S304" s="6"/>
      <c r="T304" s="6"/>
      <c r="U304" s="6"/>
    </row>
    <row r="305" spans="1:21" ht="15">
      <c r="A305" s="6"/>
      <c r="B305" s="6"/>
      <c r="C305" s="15"/>
      <c r="D305" s="15"/>
      <c r="E305" s="15"/>
      <c r="F305" s="15"/>
      <c r="G305" s="15"/>
      <c r="H305" s="15"/>
      <c r="L305" s="6"/>
      <c r="M305" s="6"/>
      <c r="N305" s="6"/>
      <c r="O305" s="6"/>
      <c r="P305" s="6"/>
      <c r="Q305" s="6"/>
      <c r="R305" s="6"/>
      <c r="S305" s="6"/>
      <c r="T305" s="6"/>
      <c r="U305" s="6"/>
    </row>
    <row r="306" spans="1:21" ht="15">
      <c r="A306" s="6"/>
      <c r="B306" s="6"/>
      <c r="C306" s="15"/>
      <c r="D306" s="15"/>
      <c r="E306" s="15"/>
      <c r="F306" s="15"/>
      <c r="G306" s="15"/>
      <c r="H306" s="15"/>
      <c r="L306" s="6"/>
      <c r="M306" s="6"/>
      <c r="N306" s="6"/>
      <c r="O306" s="6"/>
      <c r="P306" s="6"/>
      <c r="Q306" s="6"/>
      <c r="R306" s="6"/>
      <c r="S306" s="6"/>
      <c r="T306" s="6"/>
      <c r="U306" s="6"/>
    </row>
    <row r="307" spans="1:21" ht="15">
      <c r="A307" s="6"/>
      <c r="B307" s="6"/>
      <c r="C307" s="15"/>
      <c r="D307" s="15"/>
      <c r="E307" s="15"/>
      <c r="F307" s="15"/>
      <c r="G307" s="15"/>
      <c r="H307" s="15"/>
      <c r="L307" s="6"/>
      <c r="M307" s="6"/>
      <c r="N307" s="6"/>
      <c r="O307" s="6"/>
      <c r="P307" s="6"/>
      <c r="Q307" s="6"/>
      <c r="R307" s="6"/>
      <c r="S307" s="6"/>
      <c r="T307" s="6"/>
      <c r="U307" s="6"/>
    </row>
    <row r="308" spans="1:21" ht="15">
      <c r="A308" s="6"/>
      <c r="B308" s="6"/>
      <c r="C308" s="15"/>
      <c r="D308" s="15"/>
      <c r="E308" s="15"/>
      <c r="F308" s="15"/>
      <c r="G308" s="15"/>
      <c r="H308" s="15"/>
      <c r="L308" s="6"/>
      <c r="M308" s="6"/>
      <c r="N308" s="6"/>
      <c r="O308" s="6"/>
      <c r="P308" s="6"/>
      <c r="Q308" s="6"/>
      <c r="R308" s="6"/>
      <c r="S308" s="6"/>
      <c r="T308" s="6"/>
      <c r="U308" s="6"/>
    </row>
    <row r="309" spans="1:21" ht="15">
      <c r="A309" s="6"/>
      <c r="B309" s="6"/>
      <c r="C309" s="15"/>
      <c r="D309" s="15"/>
      <c r="E309" s="15"/>
      <c r="F309" s="15"/>
      <c r="G309" s="15"/>
      <c r="H309" s="15"/>
      <c r="L309" s="6"/>
      <c r="M309" s="6"/>
      <c r="N309" s="6"/>
      <c r="O309" s="6"/>
      <c r="P309" s="6"/>
      <c r="Q309" s="6"/>
      <c r="R309" s="6"/>
      <c r="S309" s="6"/>
      <c r="T309" s="6"/>
      <c r="U309" s="6"/>
    </row>
    <row r="310" spans="1:21" ht="15">
      <c r="A310" s="6"/>
      <c r="B310" s="6"/>
      <c r="C310" s="15"/>
      <c r="D310" s="15"/>
      <c r="E310" s="15"/>
      <c r="F310" s="15"/>
      <c r="G310" s="15"/>
      <c r="H310" s="15"/>
      <c r="L310" s="6"/>
      <c r="M310" s="6"/>
      <c r="N310" s="6"/>
      <c r="O310" s="6"/>
      <c r="P310" s="6"/>
      <c r="Q310" s="6"/>
      <c r="R310" s="6"/>
      <c r="S310" s="6"/>
      <c r="T310" s="6"/>
      <c r="U310" s="6"/>
    </row>
    <row r="311" spans="1:21" ht="15">
      <c r="A311" s="6"/>
      <c r="B311" s="6"/>
      <c r="C311" s="15"/>
      <c r="D311" s="15"/>
      <c r="E311" s="15"/>
      <c r="F311" s="15"/>
      <c r="G311" s="15"/>
      <c r="H311" s="15"/>
      <c r="L311" s="6"/>
      <c r="M311" s="6"/>
      <c r="N311" s="6"/>
      <c r="O311" s="6"/>
      <c r="P311" s="6"/>
      <c r="Q311" s="6"/>
      <c r="R311" s="6"/>
      <c r="S311" s="6"/>
      <c r="T311" s="6"/>
      <c r="U311" s="6"/>
    </row>
  </sheetData>
  <sheetProtection/>
  <mergeCells count="74">
    <mergeCell ref="V28:V29"/>
    <mergeCell ref="W28:W29"/>
    <mergeCell ref="X28:X29"/>
    <mergeCell ref="Y28:Y29"/>
    <mergeCell ref="Z28:Z29"/>
    <mergeCell ref="AA28:AA29"/>
    <mergeCell ref="P28:P29"/>
    <mergeCell ref="Q28:Q29"/>
    <mergeCell ref="R28:R29"/>
    <mergeCell ref="S28:S29"/>
    <mergeCell ref="T28:T29"/>
    <mergeCell ref="U28:U29"/>
    <mergeCell ref="H28:H29"/>
    <mergeCell ref="I28:I29"/>
    <mergeCell ref="J28:J29"/>
    <mergeCell ref="K28:K29"/>
    <mergeCell ref="L28:L29"/>
    <mergeCell ref="M28:M29"/>
    <mergeCell ref="B28:B29"/>
    <mergeCell ref="C28:C29"/>
    <mergeCell ref="D28:D29"/>
    <mergeCell ref="E28:E29"/>
    <mergeCell ref="F28:F29"/>
    <mergeCell ref="G28:G29"/>
    <mergeCell ref="AG3:AL3"/>
    <mergeCell ref="F25:G26"/>
    <mergeCell ref="AG1:AL1"/>
    <mergeCell ref="AG2:AL2"/>
    <mergeCell ref="C16:AL16"/>
    <mergeCell ref="AG6:AL6"/>
    <mergeCell ref="AG7:AL7"/>
    <mergeCell ref="C11:AL11"/>
    <mergeCell ref="C14:AL14"/>
    <mergeCell ref="AG9:AL9"/>
    <mergeCell ref="AG4:AL4"/>
    <mergeCell ref="V25:V26"/>
    <mergeCell ref="W25:Y26"/>
    <mergeCell ref="AD24:AD26"/>
    <mergeCell ref="AC24:AC26"/>
    <mergeCell ref="AB24:AB26"/>
    <mergeCell ref="C12:AL12"/>
    <mergeCell ref="C13:AL13"/>
    <mergeCell ref="L19:AX19"/>
    <mergeCell ref="L20:U20"/>
    <mergeCell ref="C15:AL15"/>
    <mergeCell ref="L18:AX18"/>
    <mergeCell ref="AK24:AL25"/>
    <mergeCell ref="AE24:AG25"/>
    <mergeCell ref="A25:C26"/>
    <mergeCell ref="U25:U26"/>
    <mergeCell ref="T25:T26"/>
    <mergeCell ref="R25:S26"/>
    <mergeCell ref="D25:E26"/>
    <mergeCell ref="R24:AA24"/>
    <mergeCell ref="A24:G24"/>
    <mergeCell ref="H24:Q26"/>
    <mergeCell ref="AK28:AK29"/>
    <mergeCell ref="AL28:AL29"/>
    <mergeCell ref="AF28:AF29"/>
    <mergeCell ref="AG28:AG29"/>
    <mergeCell ref="AH28:AH29"/>
    <mergeCell ref="AI28:AI29"/>
    <mergeCell ref="AJ28:AJ29"/>
    <mergeCell ref="A28:A29"/>
    <mergeCell ref="L21:AB21"/>
    <mergeCell ref="AC28:AC29"/>
    <mergeCell ref="AD28:AD29"/>
    <mergeCell ref="AB28:AB29"/>
    <mergeCell ref="AE28:AE29"/>
    <mergeCell ref="AC22:AD22"/>
    <mergeCell ref="Z25:AA26"/>
    <mergeCell ref="L22:AB22"/>
    <mergeCell ref="N28:N29"/>
    <mergeCell ref="O28:O29"/>
  </mergeCells>
  <printOptions/>
  <pageMargins left="0.1968503937007874" right="0.1968503937007874" top="0.2755905511811024" bottom="0.1968503937007874" header="0.1968503937007874" footer="0.15748031496062992"/>
  <pageSetup firstPageNumber="5" useFirstPageNumber="1" horizontalDpi="600" verticalDpi="600" orientation="landscape" paperSize="9" scale="55" r:id="rId1"/>
  <headerFooter>
    <oddHeader>&amp;C&amp;P</oddHeader>
  </headerFooter>
  <rowBreaks count="1" manualBreakCount="1">
    <brk id="41" max="37" man="1"/>
  </rowBreaks>
  <colBreaks count="1" manualBreakCount="1">
    <brk id="38" max="8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F13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6" width="16.00390625" style="0" customWidth="1"/>
  </cols>
  <sheetData>
    <row r="1" spans="2:6" ht="15">
      <c r="B1" s="89" t="s">
        <v>32</v>
      </c>
      <c r="C1" s="89"/>
      <c r="D1" s="97"/>
      <c r="E1" s="97"/>
      <c r="F1" s="97"/>
    </row>
    <row r="2" spans="2:6" ht="15">
      <c r="B2" s="89" t="s">
        <v>33</v>
      </c>
      <c r="C2" s="89"/>
      <c r="D2" s="97"/>
      <c r="E2" s="97"/>
      <c r="F2" s="97"/>
    </row>
    <row r="3" spans="2:6" ht="15">
      <c r="B3" s="90"/>
      <c r="C3" s="90"/>
      <c r="D3" s="98"/>
      <c r="E3" s="98"/>
      <c r="F3" s="98"/>
    </row>
    <row r="4" spans="2:6" ht="60">
      <c r="B4" s="90" t="s">
        <v>34</v>
      </c>
      <c r="C4" s="90"/>
      <c r="D4" s="98"/>
      <c r="E4" s="98"/>
      <c r="F4" s="98"/>
    </row>
    <row r="5" spans="2:6" ht="15">
      <c r="B5" s="90"/>
      <c r="C5" s="90"/>
      <c r="D5" s="98"/>
      <c r="E5" s="98"/>
      <c r="F5" s="98"/>
    </row>
    <row r="6" spans="2:6" ht="30">
      <c r="B6" s="89" t="s">
        <v>35</v>
      </c>
      <c r="C6" s="89"/>
      <c r="D6" s="97"/>
      <c r="E6" s="97" t="s">
        <v>36</v>
      </c>
      <c r="F6" s="97" t="s">
        <v>37</v>
      </c>
    </row>
    <row r="7" spans="2:6" ht="15.75" thickBot="1">
      <c r="B7" s="90"/>
      <c r="C7" s="90"/>
      <c r="D7" s="98"/>
      <c r="E7" s="98"/>
      <c r="F7" s="98"/>
    </row>
    <row r="8" spans="2:6" ht="60">
      <c r="B8" s="91" t="s">
        <v>38</v>
      </c>
      <c r="C8" s="92"/>
      <c r="D8" s="99"/>
      <c r="E8" s="99">
        <v>1</v>
      </c>
      <c r="F8" s="100"/>
    </row>
    <row r="9" spans="2:6" ht="30.75" thickBot="1">
      <c r="B9" s="93"/>
      <c r="C9" s="94"/>
      <c r="D9" s="101"/>
      <c r="E9" s="102" t="s">
        <v>39</v>
      </c>
      <c r="F9" s="103" t="s">
        <v>40</v>
      </c>
    </row>
    <row r="10" spans="2:6" ht="15.75" thickBot="1">
      <c r="B10" s="90"/>
      <c r="C10" s="90"/>
      <c r="D10" s="98"/>
      <c r="E10" s="98"/>
      <c r="F10" s="98"/>
    </row>
    <row r="11" spans="2:6" ht="60.75" thickBot="1">
      <c r="B11" s="95" t="s">
        <v>41</v>
      </c>
      <c r="C11" s="96"/>
      <c r="D11" s="104"/>
      <c r="E11" s="104">
        <v>4</v>
      </c>
      <c r="F11" s="105" t="s">
        <v>40</v>
      </c>
    </row>
    <row r="12" spans="2:6" ht="15">
      <c r="B12" s="90"/>
      <c r="C12" s="90"/>
      <c r="D12" s="98"/>
      <c r="E12" s="98"/>
      <c r="F12" s="98"/>
    </row>
    <row r="13" spans="2:6" ht="15">
      <c r="B13" s="90"/>
      <c r="C13" s="90"/>
      <c r="D13" s="98"/>
      <c r="E13" s="98"/>
      <c r="F13" s="98"/>
    </row>
  </sheetData>
  <sheetProtection/>
  <hyperlinks>
    <hyperlink ref="E9" location="'Приложение 1'!L22" display="'Приложение 1'!L22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Сергей Владимирович Казицкий</cp:lastModifiedBy>
  <cp:lastPrinted>2019-01-10T06:58:07Z</cp:lastPrinted>
  <dcterms:created xsi:type="dcterms:W3CDTF">2011-12-09T07:36:49Z</dcterms:created>
  <dcterms:modified xsi:type="dcterms:W3CDTF">2019-01-10T07:05:25Z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