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<sst xmlns="http://schemas.openxmlformats.org/spreadsheetml/2006/main" count="195" uniqueCount="87">
  <si>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</si>
  <si>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</si>
  <si>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</si>
  <si>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</si>
  <si>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</si>
  <si>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</si>
  <si>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</si>
  <si>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</si>
  <si>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</si>
  <si>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</si>
  <si>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</si>
  <si>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</si>
  <si>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</si>
  <si>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</si>
  <si>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</si>
  <si>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</si>
  <si>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</si>
  <si>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</si>
  <si>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</si>
  <si>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</si>
  <si>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</si>
  <si>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</si>
  <si>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</si>
  <si>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</si>
  <si>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</si>
  <si>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</si>
  <si>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</si>
  <si>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</si>
  <si>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</si>
  <si>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t>семей</t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</si>
  <si>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</si>
  <si>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</si>
  <si>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</si>
  <si>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</si>
  <si>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мероприятия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</si>
  <si>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</si>
  <si>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</si>
  <si>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</si>
  <si>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</si>
  <si>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«Управление жилищным фондом Осташковского городского округа на 2018-2023 годы»</t>
  </si>
  <si>
    <t>Программа «Управление жилищным фондом Осташковского городского округа на 2018-2023 годы»</t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</si>
  <si>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</si>
  <si>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2018-2023 годы»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</si>
  <si>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</si>
  <si>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</si>
  <si>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</si>
  <si>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</si>
  <si>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Подпрограмма 1  "Капитальный ремонт общего имущества в многоквартирных домах  на территории Осташковского городского округа на 2018-2023 годы"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</si>
  <si>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</si>
  <si>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</si>
  <si>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</si>
  <si>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</si>
  <si>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</si>
  <si>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t>Подпрограмма 2 «Расселение аварийного жилищного фонда  Осташковского городского округа на 2018-2023 годы"</t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</si>
  <si>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</si>
  <si>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</si>
  <si>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</si>
  <si>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</si>
  <si>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</si>
  <si>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</si>
  <si>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</si>
  <si>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</si>
  <si>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</si>
  <si>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</si>
  <si>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</si>
  <si>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 общего имущества в многоквартирных домах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</si>
  <si>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</si>
  <si>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</si>
  <si>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Мероприятие 4 задачи 1 подпрограммы 2</t>
    </r>
    <r>
      <rPr>
        <sz val="9"/>
        <rFont val="Times New Roman"/>
        <family val="1"/>
      </rPr>
      <t xml:space="preserve"> Устранение недостатков по замечаниям Фонда содействия реформирования жилищно-коммунального хозяйства</t>
    </r>
  </si>
  <si>
    <r>
      <t>Показатель мероприятия</t>
    </r>
    <r>
      <rPr>
        <sz val="9"/>
        <rFont val="Times New Roman"/>
        <family val="1"/>
      </rPr>
      <t xml:space="preserve"> Количество помещений в многоквартирных домах, в которых устранены недостатки по замечаниям Фонда содействия реформирования жилищно-коммунального хозяйства</t>
    </r>
  </si>
  <si>
    <r>
      <t xml:space="preserve">Показатель мероприятия </t>
    </r>
    <r>
      <rPr>
        <sz val="9"/>
        <rFont val="Times New Roman"/>
        <family val="1"/>
      </rPr>
      <t xml:space="preserve">количество жилых помещений введенных в эксплуатацию </t>
    </r>
  </si>
  <si>
    <t>Подпрограмма 3 "Управление муниципальным жилищным фондом и его содержание в Осташковском городском округе"</t>
  </si>
  <si>
    <r>
      <t xml:space="preserve">Мероприятие 1 задачи1 подпрограммы 3 </t>
    </r>
    <r>
      <rPr>
        <sz val="9"/>
        <rFont val="Times New Roman"/>
        <family val="1"/>
      </rPr>
      <t>Организация проведения открытого конкурса по отбору управляющей организации для управления многоквартирными домами</t>
    </r>
  </si>
  <si>
    <r>
      <t>Показатель мероприятия 1 задачи 1 подпрограммы 3</t>
    </r>
    <r>
      <rPr>
        <sz val="9"/>
        <rFont val="Times New Roman"/>
        <family val="1"/>
      </rPr>
      <t xml:space="preserve">  Наличие договора на управление многоквартирными домами</t>
    </r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</si>
  <si>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Формирование списка многоквартирных домов для передачи в управление управляющей компании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</si>
  <si>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Наличие списка многоквартирных домов для передачи в управление управляющей компании</t>
    </r>
  </si>
  <si>
    <r>
      <t xml:space="preserve">Задача 1 подпрограммы  3 </t>
    </r>
    <r>
      <rPr>
        <sz val="9"/>
        <rFont val="Times New Roman"/>
        <family val="1"/>
      </rPr>
      <t>Реализация механизма проведения конкурсного отбора по выбору управляющей компании в многоквартирных домах, в соответствии с действующим законодательством РФ</t>
    </r>
  </si>
  <si>
    <r>
      <t>Показатель   задачи 1 подпрограммы 3</t>
    </r>
    <r>
      <rPr>
        <sz val="9"/>
        <rFont val="Times New Roman"/>
        <family val="1"/>
      </rPr>
      <t xml:space="preserve"> Количество многоквартирных домов находящихся в управлении управляющей компании</t>
    </r>
  </si>
  <si>
    <t>шт</t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</si>
  <si>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Формирование списка многоквартирных домов в которых не выбран способ управления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</si>
  <si>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Наличие списка многоквартирных домов в которых не выбран способ управления</t>
    </r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</si>
  <si>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Выявление многоквартирных домов в которых не выбран способ управления 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</si>
  <si>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в которых не выбран способ управления многоквартирными домами</t>
    </r>
  </si>
  <si>
    <r>
      <t xml:space="preserve">Задача 2 подпрограммы 3 </t>
    </r>
    <r>
      <rPr>
        <sz val="9"/>
        <rFont val="Times New Roman"/>
        <family val="1"/>
      </rPr>
      <t>Сокращение доли многоквартирных домов в которых не выбран способ управления</t>
    </r>
  </si>
  <si>
    <r>
      <t>Показатель   задачи 2 подпрограм</t>
    </r>
    <r>
      <rPr>
        <b/>
        <sz val="10"/>
        <rFont val="Times New Roman"/>
        <family val="1"/>
      </rPr>
      <t>мы 3</t>
    </r>
    <r>
      <rPr>
        <sz val="10"/>
        <rFont val="Times New Roman"/>
        <family val="1"/>
      </rPr>
      <t xml:space="preserve">  Доля многоквартирных домов в которых не выбран способ управления</t>
    </r>
  </si>
  <si>
    <r>
      <t xml:space="preserve">Мероприятие 5 задачи 1 подпрограммы 2 </t>
    </r>
    <r>
      <rPr>
        <sz val="9"/>
        <rFont val="Times New Roman"/>
        <family val="1"/>
      </rPr>
      <t>Возмещение гражданам за жилые помещения, подлежащие изъятию, в целях реализации Адресной программы по переселению граждан из аварийного жилищного фонда</t>
    </r>
  </si>
  <si>
    <r>
      <t>Показатель мероприятия</t>
    </r>
    <r>
      <rPr>
        <sz val="9"/>
        <rFont val="Times New Roman"/>
        <family val="1"/>
      </rPr>
      <t xml:space="preserve"> Количество выкупленных у граждан помещений в целях реализации Адресной программы по переселению граждан из аварийного жилищного фонда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</si>
</sst>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justify" vertical="top" wrapText="1"/>
    </xf>
    <xf numFmtId="0" fontId="7" fillId="24" borderId="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24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0" fontId="12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left"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4"/>
  <sheetViews>
    <sheetView tabSelected="1" zoomScalePageLayoutView="0" workbookViewId="0" topLeftCell="AB12">
      <pane ySplit="1080" topLeftCell="BM59" activePane="bottomLeft" state="split"/>
      <selection pane="topLeft" activeCell="AB52" sqref="AB52"/>
      <selection pane="bottomLeft" activeCell="AD69" sqref="AD69:AJ69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0.2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4" t="s">
        <v>0</v>
      </c>
      <c r="AH1" s="74"/>
      <c r="AI1" s="74"/>
      <c r="AJ1" s="74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5" t="s">
        <v>42</v>
      </c>
      <c r="AH2" s="75"/>
      <c r="AI2" s="75"/>
      <c r="AJ2" s="75"/>
      <c r="AK2" s="5"/>
      <c r="AL2" s="6"/>
      <c r="AM2" s="6"/>
      <c r="AN2" s="6"/>
      <c r="AO2" s="6"/>
    </row>
    <row r="3" spans="1:42" s="12" customFormat="1" ht="18.75">
      <c r="A3" s="8"/>
      <c r="B3" s="8"/>
      <c r="C3" s="76" t="s">
        <v>43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77" t="s">
        <v>39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78" t="s">
        <v>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79" t="s">
        <v>44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67" t="s">
        <v>45</v>
      </c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67" t="s">
        <v>46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3" t="s">
        <v>4</v>
      </c>
      <c r="S11" s="69"/>
      <c r="T11" s="69"/>
      <c r="U11" s="69"/>
      <c r="V11" s="69"/>
      <c r="W11" s="69"/>
      <c r="X11" s="69"/>
      <c r="Y11" s="69"/>
      <c r="Z11" s="69"/>
      <c r="AA11" s="69"/>
      <c r="AB11" s="80" t="s">
        <v>5</v>
      </c>
      <c r="AC11" s="80" t="s">
        <v>6</v>
      </c>
      <c r="AD11" s="68" t="s">
        <v>7</v>
      </c>
      <c r="AE11" s="69"/>
      <c r="AF11" s="69"/>
      <c r="AG11" s="69"/>
      <c r="AH11" s="69"/>
      <c r="AI11" s="70"/>
      <c r="AJ11" s="68" t="s">
        <v>8</v>
      </c>
      <c r="AK11" s="70"/>
      <c r="AL11" s="28"/>
    </row>
    <row r="12" spans="1:38" s="1" customFormat="1" ht="15" customHeight="1">
      <c r="A12" s="80" t="s">
        <v>9</v>
      </c>
      <c r="B12" s="80"/>
      <c r="C12" s="80"/>
      <c r="D12" s="80" t="s">
        <v>10</v>
      </c>
      <c r="E12" s="80"/>
      <c r="F12" s="80" t="s">
        <v>11</v>
      </c>
      <c r="G12" s="80"/>
      <c r="H12" s="68" t="s">
        <v>12</v>
      </c>
      <c r="I12" s="69"/>
      <c r="J12" s="69"/>
      <c r="K12" s="69"/>
      <c r="L12" s="69"/>
      <c r="M12" s="69"/>
      <c r="N12" s="69"/>
      <c r="O12" s="69"/>
      <c r="P12" s="69"/>
      <c r="Q12" s="81"/>
      <c r="R12" s="84"/>
      <c r="S12" s="85"/>
      <c r="T12" s="85"/>
      <c r="U12" s="85"/>
      <c r="V12" s="85"/>
      <c r="W12" s="85"/>
      <c r="X12" s="85"/>
      <c r="Y12" s="85"/>
      <c r="Z12" s="85"/>
      <c r="AA12" s="85"/>
      <c r="AB12" s="80"/>
      <c r="AC12" s="80"/>
      <c r="AD12" s="71"/>
      <c r="AE12" s="72"/>
      <c r="AF12" s="72"/>
      <c r="AG12" s="72"/>
      <c r="AH12" s="72"/>
      <c r="AI12" s="73"/>
      <c r="AJ12" s="71"/>
      <c r="AK12" s="73"/>
      <c r="AL12" s="28"/>
    </row>
    <row r="13" spans="1:38" s="1" customFormat="1" ht="25.5">
      <c r="A13" s="80"/>
      <c r="B13" s="80"/>
      <c r="C13" s="80"/>
      <c r="D13" s="80"/>
      <c r="E13" s="80"/>
      <c r="F13" s="80"/>
      <c r="G13" s="80"/>
      <c r="H13" s="71"/>
      <c r="I13" s="72"/>
      <c r="J13" s="72"/>
      <c r="K13" s="72"/>
      <c r="L13" s="72"/>
      <c r="M13" s="72"/>
      <c r="N13" s="72"/>
      <c r="O13" s="72"/>
      <c r="P13" s="72"/>
      <c r="Q13" s="82"/>
      <c r="R13" s="86"/>
      <c r="S13" s="72"/>
      <c r="T13" s="72"/>
      <c r="U13" s="72"/>
      <c r="V13" s="72"/>
      <c r="W13" s="72"/>
      <c r="X13" s="72"/>
      <c r="Y13" s="72"/>
      <c r="Z13" s="72"/>
      <c r="AA13" s="72"/>
      <c r="AB13" s="80"/>
      <c r="AC13" s="80"/>
      <c r="AD13" s="27" t="s">
        <v>13</v>
      </c>
      <c r="AE13" s="27" t="s">
        <v>14</v>
      </c>
      <c r="AF13" s="29" t="s">
        <v>15</v>
      </c>
      <c r="AG13" s="27" t="s">
        <v>16</v>
      </c>
      <c r="AH13" s="27" t="s">
        <v>17</v>
      </c>
      <c r="AI13" s="27" t="s">
        <v>18</v>
      </c>
      <c r="AJ13" s="30" t="s">
        <v>19</v>
      </c>
      <c r="AK13" s="30" t="s">
        <v>20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40</v>
      </c>
      <c r="AC15" s="34" t="s">
        <v>21</v>
      </c>
      <c r="AD15" s="55">
        <f>AD21+AD35+AD56</f>
        <v>45526059.22</v>
      </c>
      <c r="AE15" s="55">
        <f>AE21+AE35</f>
        <v>2550000</v>
      </c>
      <c r="AF15" s="55">
        <f>AF21+AF35</f>
        <v>630000</v>
      </c>
      <c r="AG15" s="55">
        <f>AG21+AG35</f>
        <v>630000</v>
      </c>
      <c r="AH15" s="55">
        <f>AH21+AH35</f>
        <v>530000</v>
      </c>
      <c r="AI15" s="55">
        <f>AI21+AI35</f>
        <v>530000</v>
      </c>
      <c r="AJ15" s="58">
        <f>SUM(AD15:AI15)</f>
        <v>50396059.22</v>
      </c>
      <c r="AK15" s="35">
        <v>2023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27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0" t="s">
        <v>28</v>
      </c>
      <c r="AC17" s="37" t="s">
        <v>26</v>
      </c>
      <c r="AD17" s="38">
        <v>12</v>
      </c>
      <c r="AE17" s="35">
        <v>5</v>
      </c>
      <c r="AF17" s="35">
        <v>5</v>
      </c>
      <c r="AG17" s="35">
        <v>5</v>
      </c>
      <c r="AH17" s="35">
        <v>5</v>
      </c>
      <c r="AI17" s="35">
        <v>5</v>
      </c>
      <c r="AJ17" s="35">
        <f>SUM(AD17:AI17)</f>
        <v>37</v>
      </c>
      <c r="AK17" s="35">
        <v>2023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40" t="s">
        <v>30</v>
      </c>
      <c r="AC18" s="37" t="s">
        <v>29</v>
      </c>
      <c r="AD18" s="38">
        <v>447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f>SUM(AD18:AI18)</f>
        <v>447</v>
      </c>
      <c r="AK18" s="35">
        <v>2023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31</v>
      </c>
      <c r="AC19" s="37" t="s">
        <v>26</v>
      </c>
      <c r="AD19" s="38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f>SUM(AD19:AI19)</f>
        <v>0</v>
      </c>
      <c r="AK19" s="35">
        <v>2023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47</v>
      </c>
      <c r="AC21" s="34" t="s">
        <v>21</v>
      </c>
      <c r="AD21" s="45">
        <f aca="true" t="shared" si="0" ref="AD21:AI21">AD22+AD28</f>
        <v>50000</v>
      </c>
      <c r="AE21" s="45">
        <f t="shared" si="0"/>
        <v>500000</v>
      </c>
      <c r="AF21" s="45">
        <f t="shared" si="0"/>
        <v>500000</v>
      </c>
      <c r="AG21" s="45">
        <f t="shared" si="0"/>
        <v>500000</v>
      </c>
      <c r="AH21" s="45">
        <f t="shared" si="0"/>
        <v>500000</v>
      </c>
      <c r="AI21" s="45">
        <f t="shared" si="0"/>
        <v>500000</v>
      </c>
      <c r="AJ21" s="58">
        <f>SUM(AD21:AI21)</f>
        <v>2550000</v>
      </c>
      <c r="AK21" s="35">
        <v>2023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48</v>
      </c>
      <c r="AC22" s="34" t="s">
        <v>21</v>
      </c>
      <c r="AD22" s="45">
        <f aca="true" t="shared" si="1" ref="AD22:AI22">AD24</f>
        <v>50000</v>
      </c>
      <c r="AE22" s="45">
        <f t="shared" si="1"/>
        <v>500000</v>
      </c>
      <c r="AF22" s="45">
        <f t="shared" si="1"/>
        <v>500000</v>
      </c>
      <c r="AG22" s="45">
        <f t="shared" si="1"/>
        <v>500000</v>
      </c>
      <c r="AH22" s="45">
        <f t="shared" si="1"/>
        <v>500000</v>
      </c>
      <c r="AI22" s="45">
        <f t="shared" si="1"/>
        <v>500000</v>
      </c>
      <c r="AJ22" s="58">
        <f>SUM(AD22:AI22)</f>
        <v>2550000</v>
      </c>
      <c r="AK22" s="35">
        <v>2023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64</v>
      </c>
      <c r="AC23" s="37" t="s">
        <v>22</v>
      </c>
      <c r="AD23" s="43">
        <v>95</v>
      </c>
      <c r="AE23" s="43">
        <v>95</v>
      </c>
      <c r="AF23" s="43">
        <v>95</v>
      </c>
      <c r="AG23" s="43">
        <v>95</v>
      </c>
      <c r="AH23" s="43">
        <v>95</v>
      </c>
      <c r="AI23" s="43">
        <v>95</v>
      </c>
      <c r="AJ23" s="35">
        <v>95</v>
      </c>
      <c r="AK23" s="35">
        <v>2023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63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49</v>
      </c>
      <c r="AC24" s="37" t="s">
        <v>21</v>
      </c>
      <c r="AD24" s="44">
        <v>50000</v>
      </c>
      <c r="AE24" s="44">
        <v>500000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2550000</v>
      </c>
      <c r="AK24" s="35">
        <v>2023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50</v>
      </c>
      <c r="AC25" s="46" t="s">
        <v>24</v>
      </c>
      <c r="AD25" s="43">
        <v>328</v>
      </c>
      <c r="AE25" s="43">
        <v>328</v>
      </c>
      <c r="AF25" s="43">
        <v>328</v>
      </c>
      <c r="AG25" s="43">
        <v>328</v>
      </c>
      <c r="AH25" s="43">
        <v>328</v>
      </c>
      <c r="AI25" s="43">
        <v>328</v>
      </c>
      <c r="AJ25" s="35">
        <v>328</v>
      </c>
      <c r="AK25" s="35">
        <v>2023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51</v>
      </c>
      <c r="AC26" s="46" t="s">
        <v>25</v>
      </c>
      <c r="AD26" s="43" t="s">
        <v>62</v>
      </c>
      <c r="AE26" s="43" t="s">
        <v>62</v>
      </c>
      <c r="AF26" s="43" t="s">
        <v>62</v>
      </c>
      <c r="AG26" s="43" t="s">
        <v>62</v>
      </c>
      <c r="AH26" s="43" t="s">
        <v>62</v>
      </c>
      <c r="AI26" s="43" t="s">
        <v>62</v>
      </c>
      <c r="AJ26" s="35" t="s">
        <v>62</v>
      </c>
      <c r="AK26" s="35">
        <v>2023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38</v>
      </c>
      <c r="AC27" s="46" t="s">
        <v>26</v>
      </c>
      <c r="AD27" s="43">
        <v>1341</v>
      </c>
      <c r="AE27" s="35">
        <v>1300</v>
      </c>
      <c r="AF27" s="35">
        <v>1275</v>
      </c>
      <c r="AG27" s="35">
        <v>1253</v>
      </c>
      <c r="AH27" s="35">
        <v>1237</v>
      </c>
      <c r="AI27" s="35">
        <v>1215</v>
      </c>
      <c r="AJ27" s="35">
        <v>1215</v>
      </c>
      <c r="AK27" s="35">
        <v>2023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65</v>
      </c>
      <c r="AC28" s="34" t="s">
        <v>21</v>
      </c>
      <c r="AD28" s="47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f>SUM(AD28:AI28)</f>
        <v>0</v>
      </c>
      <c r="AK28" s="35">
        <v>2023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52</v>
      </c>
      <c r="AC29" s="37" t="s">
        <v>23</v>
      </c>
      <c r="AD29" s="43">
        <v>5</v>
      </c>
      <c r="AE29" s="35">
        <v>2</v>
      </c>
      <c r="AF29" s="35">
        <v>1</v>
      </c>
      <c r="AG29" s="35">
        <v>2</v>
      </c>
      <c r="AH29" s="35">
        <v>2</v>
      </c>
      <c r="AI29" s="35">
        <v>3</v>
      </c>
      <c r="AJ29" s="35">
        <f>SUM(AD29:AI29)</f>
        <v>15</v>
      </c>
      <c r="AK29" s="35">
        <v>2023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60</v>
      </c>
      <c r="AC30" s="46" t="s">
        <v>25</v>
      </c>
      <c r="AD30" s="43" t="s">
        <v>62</v>
      </c>
      <c r="AE30" s="43" t="s">
        <v>62</v>
      </c>
      <c r="AF30" s="43" t="s">
        <v>62</v>
      </c>
      <c r="AG30" s="43" t="s">
        <v>62</v>
      </c>
      <c r="AH30" s="43" t="s">
        <v>62</v>
      </c>
      <c r="AI30" s="43" t="s">
        <v>62</v>
      </c>
      <c r="AJ30" s="35" t="s">
        <v>62</v>
      </c>
      <c r="AK30" s="35">
        <v>2023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61</v>
      </c>
      <c r="AC31" s="37" t="s">
        <v>23</v>
      </c>
      <c r="AD31" s="43">
        <v>2</v>
      </c>
      <c r="AE31" s="43">
        <v>2</v>
      </c>
      <c r="AF31" s="43">
        <v>2</v>
      </c>
      <c r="AG31" s="43">
        <v>2</v>
      </c>
      <c r="AH31" s="43">
        <v>2</v>
      </c>
      <c r="AI31" s="43">
        <v>2</v>
      </c>
      <c r="AJ31" s="35">
        <f>SUM(AD31:AI31)</f>
        <v>12</v>
      </c>
      <c r="AK31" s="35">
        <v>2023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41</v>
      </c>
      <c r="AC32" s="37" t="s">
        <v>25</v>
      </c>
      <c r="AD32" s="43" t="s">
        <v>62</v>
      </c>
      <c r="AE32" s="43" t="s">
        <v>62</v>
      </c>
      <c r="AF32" s="43" t="s">
        <v>62</v>
      </c>
      <c r="AG32" s="43" t="s">
        <v>62</v>
      </c>
      <c r="AH32" s="43" t="s">
        <v>62</v>
      </c>
      <c r="AI32" s="43" t="s">
        <v>62</v>
      </c>
      <c r="AJ32" s="35" t="s">
        <v>62</v>
      </c>
      <c r="AK32" s="35">
        <v>2023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66</v>
      </c>
      <c r="AC33" s="37" t="s">
        <v>26</v>
      </c>
      <c r="AD33" s="43">
        <v>0</v>
      </c>
      <c r="AE33" s="35">
        <v>10</v>
      </c>
      <c r="AF33" s="35">
        <v>10</v>
      </c>
      <c r="AG33" s="35">
        <v>8</v>
      </c>
      <c r="AH33" s="35">
        <v>13</v>
      </c>
      <c r="AI33" s="35">
        <v>15</v>
      </c>
      <c r="AJ33" s="35">
        <v>15</v>
      </c>
      <c r="AK33" s="35">
        <v>2023</v>
      </c>
      <c r="AL33" s="2"/>
    </row>
    <row r="34" spans="1:38" s="1" customFormat="1" ht="15">
      <c r="A34" s="56"/>
      <c r="B34" s="56"/>
      <c r="C34" s="56"/>
      <c r="D34" s="57"/>
      <c r="E34" s="57"/>
      <c r="F34" s="57"/>
      <c r="G34" s="57"/>
      <c r="H34" s="57"/>
      <c r="I34" s="57"/>
      <c r="J34" s="57"/>
      <c r="K34" s="57"/>
      <c r="L34" s="56"/>
      <c r="M34" s="56"/>
      <c r="N34" s="56"/>
      <c r="O34" s="56"/>
      <c r="P34" s="56"/>
      <c r="Q34" s="5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0"/>
      <c r="AC34" s="37"/>
      <c r="AD34" s="38"/>
      <c r="AE34" s="35"/>
      <c r="AF34" s="35"/>
      <c r="AG34" s="35"/>
      <c r="AH34" s="35"/>
      <c r="AI34" s="35"/>
      <c r="AJ34" s="35"/>
      <c r="AK34" s="35"/>
      <c r="AL34" s="2"/>
    </row>
    <row r="35" spans="1:69" s="1" customFormat="1" ht="24">
      <c r="A35" s="27">
        <v>0</v>
      </c>
      <c r="B35" s="27">
        <v>2</v>
      </c>
      <c r="C35" s="27">
        <v>7</v>
      </c>
      <c r="D35" s="31">
        <v>0</v>
      </c>
      <c r="E35" s="31">
        <v>5</v>
      </c>
      <c r="F35" s="31">
        <v>0</v>
      </c>
      <c r="G35" s="31">
        <v>1</v>
      </c>
      <c r="H35" s="57">
        <v>1</v>
      </c>
      <c r="I35" s="57">
        <v>1</v>
      </c>
      <c r="J35" s="57">
        <v>2</v>
      </c>
      <c r="K35" s="57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27">
        <v>1</v>
      </c>
      <c r="S35" s="27">
        <v>1</v>
      </c>
      <c r="T35" s="27">
        <v>2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40" t="s">
        <v>53</v>
      </c>
      <c r="AC35" s="37" t="s">
        <v>21</v>
      </c>
      <c r="AD35" s="44">
        <f aca="true" t="shared" si="2" ref="AD35:AI35">AD36+AD49</f>
        <v>45476055.22</v>
      </c>
      <c r="AE35" s="44">
        <f t="shared" si="2"/>
        <v>2050000</v>
      </c>
      <c r="AF35" s="44">
        <f t="shared" si="2"/>
        <v>130000</v>
      </c>
      <c r="AG35" s="44">
        <f t="shared" si="2"/>
        <v>130000</v>
      </c>
      <c r="AH35" s="44">
        <f t="shared" si="2"/>
        <v>30000</v>
      </c>
      <c r="AI35" s="44">
        <f t="shared" si="2"/>
        <v>30000</v>
      </c>
      <c r="AJ35" s="44">
        <f>SUM(AD35:AI35)</f>
        <v>47846055.22</v>
      </c>
      <c r="AK35" s="35">
        <v>2023</v>
      </c>
      <c r="AL35" s="13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1" customFormat="1" ht="15">
      <c r="A36" s="56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6"/>
      <c r="M36" s="56"/>
      <c r="N36" s="56"/>
      <c r="O36" s="56"/>
      <c r="P36" s="56"/>
      <c r="Q36" s="56"/>
      <c r="R36" s="27">
        <v>1</v>
      </c>
      <c r="S36" s="27">
        <v>1</v>
      </c>
      <c r="T36" s="27">
        <v>2</v>
      </c>
      <c r="U36" s="27">
        <v>0</v>
      </c>
      <c r="V36" s="27">
        <v>1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40" t="s">
        <v>54</v>
      </c>
      <c r="AC36" s="37" t="s">
        <v>21</v>
      </c>
      <c r="AD36" s="44">
        <f>AD40+AD42+AD44+AD46</f>
        <v>45476055.22</v>
      </c>
      <c r="AE36" s="44">
        <f>AE40+AE42+AE44</f>
        <v>2050000</v>
      </c>
      <c r="AF36" s="44">
        <f>AF40+AF42+AF44</f>
        <v>130000</v>
      </c>
      <c r="AG36" s="44">
        <f>AG40+AG42+AG44</f>
        <v>130000</v>
      </c>
      <c r="AH36" s="44">
        <f>AH40+AH42+AH44</f>
        <v>30000</v>
      </c>
      <c r="AI36" s="44">
        <f>AI40+AI42+AI44</f>
        <v>30000</v>
      </c>
      <c r="AJ36" s="44">
        <f>SUM(AD36:AI36)</f>
        <v>47846055.22</v>
      </c>
      <c r="AK36" s="35">
        <v>2023</v>
      </c>
      <c r="AL36" s="13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1" customFormat="1" ht="24">
      <c r="A37" s="56"/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6"/>
      <c r="M37" s="56"/>
      <c r="N37" s="56"/>
      <c r="O37" s="56"/>
      <c r="P37" s="56"/>
      <c r="Q37" s="56"/>
      <c r="R37" s="27">
        <v>1</v>
      </c>
      <c r="S37" s="27">
        <v>1</v>
      </c>
      <c r="T37" s="27">
        <v>2</v>
      </c>
      <c r="U37" s="27">
        <v>0</v>
      </c>
      <c r="V37" s="27">
        <v>1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40" t="s">
        <v>32</v>
      </c>
      <c r="AC37" s="37" t="s">
        <v>26</v>
      </c>
      <c r="AD37" s="42">
        <v>3</v>
      </c>
      <c r="AE37" s="42">
        <v>3</v>
      </c>
      <c r="AF37" s="42">
        <v>3</v>
      </c>
      <c r="AG37" s="42">
        <v>3</v>
      </c>
      <c r="AH37" s="42">
        <v>3</v>
      </c>
      <c r="AI37" s="42">
        <v>3</v>
      </c>
      <c r="AJ37" s="42">
        <f>SUM(AD37:AI37)</f>
        <v>18</v>
      </c>
      <c r="AK37" s="35">
        <v>2023</v>
      </c>
      <c r="AL37" s="13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" customFormat="1" ht="17.25" customHeight="1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/>
      <c r="R38" s="27">
        <v>1</v>
      </c>
      <c r="S38" s="27">
        <v>1</v>
      </c>
      <c r="T38" s="27">
        <v>2</v>
      </c>
      <c r="U38" s="27">
        <v>0</v>
      </c>
      <c r="V38" s="27">
        <v>1</v>
      </c>
      <c r="W38" s="27">
        <v>0</v>
      </c>
      <c r="X38" s="27">
        <v>0</v>
      </c>
      <c r="Y38" s="27">
        <v>1</v>
      </c>
      <c r="Z38" s="27">
        <v>0</v>
      </c>
      <c r="AA38" s="27">
        <v>0</v>
      </c>
      <c r="AB38" s="40" t="s">
        <v>55</v>
      </c>
      <c r="AC38" s="37" t="s">
        <v>25</v>
      </c>
      <c r="AD38" s="42" t="s">
        <v>62</v>
      </c>
      <c r="AE38" s="42" t="s">
        <v>62</v>
      </c>
      <c r="AF38" s="42" t="s">
        <v>62</v>
      </c>
      <c r="AG38" s="42" t="s">
        <v>62</v>
      </c>
      <c r="AH38" s="42" t="s">
        <v>62</v>
      </c>
      <c r="AI38" s="42" t="s">
        <v>62</v>
      </c>
      <c r="AJ38" s="42" t="s">
        <v>62</v>
      </c>
      <c r="AK38" s="35">
        <v>2023</v>
      </c>
      <c r="AL38" s="13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" customFormat="1" ht="24">
      <c r="A39" s="56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27">
        <v>1</v>
      </c>
      <c r="S39" s="27">
        <v>1</v>
      </c>
      <c r="T39" s="27">
        <v>2</v>
      </c>
      <c r="U39" s="27">
        <v>0</v>
      </c>
      <c r="V39" s="27">
        <v>1</v>
      </c>
      <c r="W39" s="27">
        <v>0</v>
      </c>
      <c r="X39" s="27">
        <v>0</v>
      </c>
      <c r="Y39" s="27">
        <v>1</v>
      </c>
      <c r="Z39" s="27">
        <v>0</v>
      </c>
      <c r="AA39" s="27">
        <v>1</v>
      </c>
      <c r="AB39" s="40" t="s">
        <v>33</v>
      </c>
      <c r="AC39" s="37" t="s">
        <v>26</v>
      </c>
      <c r="AD39" s="42">
        <v>3</v>
      </c>
      <c r="AE39" s="42">
        <v>3</v>
      </c>
      <c r="AF39" s="42">
        <v>3</v>
      </c>
      <c r="AG39" s="42">
        <v>3</v>
      </c>
      <c r="AH39" s="42">
        <v>3</v>
      </c>
      <c r="AI39" s="42">
        <v>3</v>
      </c>
      <c r="AJ39" s="42">
        <f aca="true" t="shared" si="3" ref="AJ39:AJ46">SUM(AD39:AI39)</f>
        <v>18</v>
      </c>
      <c r="AK39" s="35">
        <v>2023</v>
      </c>
      <c r="AL39" s="13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60">
      <c r="A40" s="27">
        <v>0</v>
      </c>
      <c r="B40" s="27">
        <v>2</v>
      </c>
      <c r="C40" s="27">
        <v>7</v>
      </c>
      <c r="D40" s="31">
        <v>0</v>
      </c>
      <c r="E40" s="31">
        <v>5</v>
      </c>
      <c r="F40" s="31">
        <v>0</v>
      </c>
      <c r="G40" s="31">
        <v>1</v>
      </c>
      <c r="H40" s="57">
        <v>1</v>
      </c>
      <c r="I40" s="57">
        <v>1</v>
      </c>
      <c r="J40" s="57">
        <v>2</v>
      </c>
      <c r="K40" s="57">
        <v>0</v>
      </c>
      <c r="L40" s="56">
        <v>1</v>
      </c>
      <c r="M40" s="56">
        <v>2</v>
      </c>
      <c r="N40" s="56">
        <v>0</v>
      </c>
      <c r="O40" s="56">
        <v>0</v>
      </c>
      <c r="P40" s="56">
        <v>1</v>
      </c>
      <c r="Q40" s="56" t="s">
        <v>63</v>
      </c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2</v>
      </c>
      <c r="Z40" s="27">
        <v>0</v>
      </c>
      <c r="AA40" s="27">
        <v>0</v>
      </c>
      <c r="AB40" s="40" t="s">
        <v>56</v>
      </c>
      <c r="AC40" s="37" t="s">
        <v>21</v>
      </c>
      <c r="AD40" s="44">
        <v>50000</v>
      </c>
      <c r="AE40" s="44">
        <v>100000</v>
      </c>
      <c r="AF40" s="44">
        <v>30000</v>
      </c>
      <c r="AG40" s="44">
        <v>30000</v>
      </c>
      <c r="AH40" s="44">
        <v>30000</v>
      </c>
      <c r="AI40" s="44">
        <v>30000</v>
      </c>
      <c r="AJ40" s="44">
        <f t="shared" si="3"/>
        <v>270000</v>
      </c>
      <c r="AK40" s="35">
        <v>2023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2</v>
      </c>
      <c r="Z41" s="27">
        <v>0</v>
      </c>
      <c r="AA41" s="27">
        <v>1</v>
      </c>
      <c r="AB41" s="40" t="s">
        <v>34</v>
      </c>
      <c r="AC41" s="37" t="s">
        <v>26</v>
      </c>
      <c r="AD41" s="42">
        <v>3</v>
      </c>
      <c r="AE41" s="42">
        <v>3</v>
      </c>
      <c r="AF41" s="42">
        <v>3</v>
      </c>
      <c r="AG41" s="42">
        <v>3</v>
      </c>
      <c r="AH41" s="42">
        <v>3</v>
      </c>
      <c r="AI41" s="42">
        <v>3</v>
      </c>
      <c r="AJ41" s="42">
        <f t="shared" si="3"/>
        <v>18</v>
      </c>
      <c r="AK41" s="35">
        <v>2023</v>
      </c>
      <c r="AL41" s="13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36">
      <c r="A42" s="27">
        <v>0</v>
      </c>
      <c r="B42" s="27">
        <v>2</v>
      </c>
      <c r="C42" s="27">
        <v>7</v>
      </c>
      <c r="D42" s="31">
        <v>0</v>
      </c>
      <c r="E42" s="31">
        <v>5</v>
      </c>
      <c r="F42" s="31">
        <v>0</v>
      </c>
      <c r="G42" s="31">
        <v>1</v>
      </c>
      <c r="H42" s="57">
        <v>1</v>
      </c>
      <c r="I42" s="57">
        <v>1</v>
      </c>
      <c r="J42" s="57">
        <v>2</v>
      </c>
      <c r="K42" s="57">
        <v>0</v>
      </c>
      <c r="L42" s="56">
        <v>2</v>
      </c>
      <c r="M42" s="56">
        <v>2</v>
      </c>
      <c r="N42" s="56">
        <v>0</v>
      </c>
      <c r="O42" s="56">
        <v>0</v>
      </c>
      <c r="P42" s="56">
        <v>2</v>
      </c>
      <c r="Q42" s="56" t="s">
        <v>63</v>
      </c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3</v>
      </c>
      <c r="Z42" s="27">
        <v>0</v>
      </c>
      <c r="AA42" s="27">
        <v>0</v>
      </c>
      <c r="AB42" s="40" t="s">
        <v>67</v>
      </c>
      <c r="AC42" s="37" t="s">
        <v>21</v>
      </c>
      <c r="AD42" s="44">
        <v>40657871.22</v>
      </c>
      <c r="AE42" s="44">
        <v>1000000</v>
      </c>
      <c r="AF42" s="44">
        <v>100000</v>
      </c>
      <c r="AG42" s="44">
        <v>100000</v>
      </c>
      <c r="AH42" s="44">
        <v>0</v>
      </c>
      <c r="AI42" s="44">
        <v>0</v>
      </c>
      <c r="AJ42" s="44">
        <f t="shared" si="3"/>
        <v>41857871.22</v>
      </c>
      <c r="AK42" s="35">
        <v>2021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15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3</v>
      </c>
      <c r="Z43" s="27">
        <v>0</v>
      </c>
      <c r="AA43" s="27">
        <v>1</v>
      </c>
      <c r="AB43" s="41" t="s">
        <v>70</v>
      </c>
      <c r="AC43" s="37" t="s">
        <v>23</v>
      </c>
      <c r="AD43" s="42">
        <v>412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f t="shared" si="3"/>
        <v>412</v>
      </c>
      <c r="AK43" s="35">
        <v>2018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24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3</v>
      </c>
      <c r="Q44" s="56" t="s">
        <v>63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4</v>
      </c>
      <c r="Z44" s="27">
        <v>0</v>
      </c>
      <c r="AA44" s="27">
        <v>0</v>
      </c>
      <c r="AB44" s="40" t="s">
        <v>68</v>
      </c>
      <c r="AC44" s="37" t="s">
        <v>21</v>
      </c>
      <c r="AD44" s="44">
        <v>2215235</v>
      </c>
      <c r="AE44" s="44">
        <v>950000</v>
      </c>
      <c r="AF44" s="44">
        <v>0</v>
      </c>
      <c r="AG44" s="44">
        <v>0</v>
      </c>
      <c r="AH44" s="44">
        <v>0</v>
      </c>
      <c r="AI44" s="44">
        <v>0</v>
      </c>
      <c r="AJ44" s="44">
        <f t="shared" si="3"/>
        <v>3165235</v>
      </c>
      <c r="AK44" s="35">
        <v>2019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36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4</v>
      </c>
      <c r="Z45" s="27">
        <v>0</v>
      </c>
      <c r="AA45" s="27">
        <v>1</v>
      </c>
      <c r="AB45" s="40" t="s">
        <v>69</v>
      </c>
      <c r="AC45" s="37" t="s">
        <v>23</v>
      </c>
      <c r="AD45" s="42">
        <v>10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f t="shared" si="3"/>
        <v>10</v>
      </c>
      <c r="AK45" s="35">
        <v>2018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36">
      <c r="A46" s="56">
        <v>0</v>
      </c>
      <c r="B46" s="56">
        <v>2</v>
      </c>
      <c r="C46" s="56">
        <v>7</v>
      </c>
      <c r="D46" s="57">
        <v>0</v>
      </c>
      <c r="E46" s="57">
        <v>5</v>
      </c>
      <c r="F46" s="57">
        <v>0</v>
      </c>
      <c r="G46" s="57">
        <v>1</v>
      </c>
      <c r="H46" s="57">
        <v>1</v>
      </c>
      <c r="I46" s="57">
        <v>1</v>
      </c>
      <c r="J46" s="57">
        <v>2</v>
      </c>
      <c r="K46" s="57">
        <v>0</v>
      </c>
      <c r="L46" s="56">
        <v>2</v>
      </c>
      <c r="M46" s="56">
        <v>2</v>
      </c>
      <c r="N46" s="56">
        <v>0</v>
      </c>
      <c r="O46" s="56">
        <v>0</v>
      </c>
      <c r="P46" s="56">
        <v>4</v>
      </c>
      <c r="Q46" s="56" t="s">
        <v>63</v>
      </c>
      <c r="R46" s="27">
        <v>1</v>
      </c>
      <c r="S46" s="27">
        <v>1</v>
      </c>
      <c r="T46" s="27">
        <v>2</v>
      </c>
      <c r="U46" s="27">
        <v>0</v>
      </c>
      <c r="V46" s="27">
        <v>1</v>
      </c>
      <c r="W46" s="27">
        <v>0</v>
      </c>
      <c r="X46" s="27">
        <v>0</v>
      </c>
      <c r="Y46" s="27">
        <v>5</v>
      </c>
      <c r="Z46" s="27">
        <v>0</v>
      </c>
      <c r="AA46" s="27">
        <v>0</v>
      </c>
      <c r="AB46" s="40" t="s">
        <v>85</v>
      </c>
      <c r="AC46" s="37" t="s">
        <v>21</v>
      </c>
      <c r="AD46" s="44">
        <v>2552949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4">
        <f t="shared" si="3"/>
        <v>2552949</v>
      </c>
      <c r="AK46" s="35">
        <v>2018</v>
      </c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24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1</v>
      </c>
      <c r="W47" s="27">
        <v>0</v>
      </c>
      <c r="X47" s="27">
        <v>0</v>
      </c>
      <c r="Y47" s="27">
        <v>5</v>
      </c>
      <c r="Z47" s="27">
        <v>0</v>
      </c>
      <c r="AA47" s="27">
        <v>1</v>
      </c>
      <c r="AB47" s="41" t="s">
        <v>86</v>
      </c>
      <c r="AC47" s="37" t="s">
        <v>23</v>
      </c>
      <c r="AD47" s="42">
        <v>4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f>SUM(AD47:AI47)</f>
        <v>4</v>
      </c>
      <c r="AK47" s="35">
        <v>2018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15">
      <c r="A48" s="56"/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0"/>
      <c r="AC48" s="37"/>
      <c r="AD48" s="42"/>
      <c r="AE48" s="42"/>
      <c r="AF48" s="42"/>
      <c r="AG48" s="42"/>
      <c r="AH48" s="42"/>
      <c r="AI48" s="42"/>
      <c r="AJ48" s="42"/>
      <c r="AK48" s="35"/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15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2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40" t="s">
        <v>57</v>
      </c>
      <c r="AC49" s="37" t="s">
        <v>21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f>SUM(AD49:AI49)</f>
        <v>0</v>
      </c>
      <c r="AK49" s="35">
        <v>2023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24">
      <c r="A50" s="56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27">
        <v>1</v>
      </c>
      <c r="S50" s="27">
        <v>1</v>
      </c>
      <c r="T50" s="27">
        <v>2</v>
      </c>
      <c r="U50" s="27">
        <v>0</v>
      </c>
      <c r="V50" s="27">
        <v>2</v>
      </c>
      <c r="W50" s="27">
        <v>0</v>
      </c>
      <c r="X50" s="27">
        <v>0</v>
      </c>
      <c r="Y50" s="27">
        <v>0</v>
      </c>
      <c r="Z50" s="27">
        <v>0</v>
      </c>
      <c r="AA50" s="27">
        <v>1</v>
      </c>
      <c r="AB50" s="40" t="s">
        <v>35</v>
      </c>
      <c r="AC50" s="37" t="s">
        <v>26</v>
      </c>
      <c r="AD50" s="42">
        <v>412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f>SUM(AD50:AI50)</f>
        <v>412</v>
      </c>
      <c r="AK50" s="35">
        <v>2023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26.25" customHeight="1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2</v>
      </c>
      <c r="W51" s="27">
        <v>0</v>
      </c>
      <c r="X51" s="27">
        <v>0</v>
      </c>
      <c r="Y51" s="27">
        <v>1</v>
      </c>
      <c r="Z51" s="27">
        <v>0</v>
      </c>
      <c r="AA51" s="27">
        <v>0</v>
      </c>
      <c r="AB51" s="40" t="s">
        <v>58</v>
      </c>
      <c r="AC51" s="37" t="s">
        <v>25</v>
      </c>
      <c r="AD51" s="42" t="s">
        <v>62</v>
      </c>
      <c r="AE51" s="42" t="s">
        <v>62</v>
      </c>
      <c r="AF51" s="42" t="s">
        <v>62</v>
      </c>
      <c r="AG51" s="42" t="s">
        <v>62</v>
      </c>
      <c r="AH51" s="42" t="s">
        <v>62</v>
      </c>
      <c r="AI51" s="42" t="s">
        <v>62</v>
      </c>
      <c r="AJ51" s="42" t="s">
        <v>62</v>
      </c>
      <c r="AK51" s="35">
        <v>2023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>
        <v>1</v>
      </c>
      <c r="S52" s="27">
        <v>1</v>
      </c>
      <c r="T52" s="27">
        <v>2</v>
      </c>
      <c r="U52" s="27">
        <v>0</v>
      </c>
      <c r="V52" s="27">
        <v>2</v>
      </c>
      <c r="W52" s="27">
        <v>0</v>
      </c>
      <c r="X52" s="27">
        <v>0</v>
      </c>
      <c r="Y52" s="27">
        <v>1</v>
      </c>
      <c r="Z52" s="27">
        <v>0</v>
      </c>
      <c r="AA52" s="27">
        <v>1</v>
      </c>
      <c r="AB52" s="40" t="s">
        <v>36</v>
      </c>
      <c r="AC52" s="37" t="s">
        <v>26</v>
      </c>
      <c r="AD52" s="42">
        <v>12</v>
      </c>
      <c r="AE52" s="42">
        <v>7</v>
      </c>
      <c r="AF52" s="42">
        <v>5</v>
      </c>
      <c r="AG52" s="42">
        <v>6</v>
      </c>
      <c r="AH52" s="42">
        <v>9</v>
      </c>
      <c r="AI52" s="42">
        <v>8</v>
      </c>
      <c r="AJ52" s="42">
        <f>SUM(AD52:AI52)</f>
        <v>47</v>
      </c>
      <c r="AK52" s="35">
        <v>2023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24">
      <c r="A53" s="56"/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27">
        <v>1</v>
      </c>
      <c r="S53" s="27">
        <v>1</v>
      </c>
      <c r="T53" s="27">
        <v>2</v>
      </c>
      <c r="U53" s="27">
        <v>0</v>
      </c>
      <c r="V53" s="27">
        <v>2</v>
      </c>
      <c r="W53" s="27">
        <v>0</v>
      </c>
      <c r="X53" s="27">
        <v>0</v>
      </c>
      <c r="Y53" s="27">
        <v>2</v>
      </c>
      <c r="Z53" s="27">
        <v>0</v>
      </c>
      <c r="AA53" s="27">
        <v>0</v>
      </c>
      <c r="AB53" s="40" t="s">
        <v>59</v>
      </c>
      <c r="AC53" s="37" t="s">
        <v>25</v>
      </c>
      <c r="AD53" s="42" t="s">
        <v>62</v>
      </c>
      <c r="AE53" s="42" t="s">
        <v>62</v>
      </c>
      <c r="AF53" s="42" t="s">
        <v>62</v>
      </c>
      <c r="AG53" s="42" t="s">
        <v>62</v>
      </c>
      <c r="AH53" s="42" t="s">
        <v>62</v>
      </c>
      <c r="AI53" s="42" t="s">
        <v>62</v>
      </c>
      <c r="AJ53" s="42" t="s">
        <v>62</v>
      </c>
      <c r="AK53" s="35">
        <v>2023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24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27">
        <v>1</v>
      </c>
      <c r="S54" s="27">
        <v>1</v>
      </c>
      <c r="T54" s="27">
        <v>2</v>
      </c>
      <c r="U54" s="27">
        <v>0</v>
      </c>
      <c r="V54" s="27">
        <v>2</v>
      </c>
      <c r="W54" s="27">
        <v>0</v>
      </c>
      <c r="X54" s="27">
        <v>0</v>
      </c>
      <c r="Y54" s="27">
        <v>2</v>
      </c>
      <c r="Z54" s="27">
        <v>0</v>
      </c>
      <c r="AA54" s="27">
        <v>1</v>
      </c>
      <c r="AB54" s="40" t="s">
        <v>37</v>
      </c>
      <c r="AC54" s="37" t="s">
        <v>26</v>
      </c>
      <c r="AD54" s="42">
        <v>3</v>
      </c>
      <c r="AE54" s="42">
        <v>3</v>
      </c>
      <c r="AF54" s="42">
        <v>3</v>
      </c>
      <c r="AG54" s="42">
        <v>3</v>
      </c>
      <c r="AH54" s="42">
        <v>3</v>
      </c>
      <c r="AI54" s="42">
        <v>3</v>
      </c>
      <c r="AJ54" s="42">
        <f>SUM(AD54:AI54)</f>
        <v>18</v>
      </c>
      <c r="AK54" s="35">
        <v>2023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37" s="64" customFormat="1" ht="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56"/>
      <c r="U55" s="56"/>
      <c r="V55" s="56"/>
      <c r="W55" s="56"/>
      <c r="X55" s="56"/>
      <c r="Y55" s="56"/>
      <c r="Z55" s="56"/>
      <c r="AA55" s="56"/>
      <c r="AB55" s="61"/>
      <c r="AC55" s="61"/>
      <c r="AD55" s="61"/>
      <c r="AE55" s="61"/>
      <c r="AF55" s="62"/>
      <c r="AG55" s="61"/>
      <c r="AH55" s="61"/>
      <c r="AI55" s="61"/>
      <c r="AJ55" s="61"/>
      <c r="AK55" s="63"/>
    </row>
    <row r="56" spans="1:37" s="64" customFormat="1" ht="24">
      <c r="A56" s="27">
        <v>0</v>
      </c>
      <c r="B56" s="27">
        <v>2</v>
      </c>
      <c r="C56" s="27">
        <v>7</v>
      </c>
      <c r="D56" s="27">
        <v>0</v>
      </c>
      <c r="E56" s="27">
        <v>5</v>
      </c>
      <c r="F56" s="27">
        <v>0</v>
      </c>
      <c r="G56" s="27">
        <v>1</v>
      </c>
      <c r="H56" s="27">
        <v>1</v>
      </c>
      <c r="I56" s="27">
        <v>1</v>
      </c>
      <c r="J56" s="27">
        <v>3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1</v>
      </c>
      <c r="S56" s="27">
        <v>1</v>
      </c>
      <c r="T56" s="27">
        <v>3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66" t="s">
        <v>71</v>
      </c>
      <c r="AC56" s="37" t="s">
        <v>21</v>
      </c>
      <c r="AD56" s="61">
        <f aca="true" t="shared" si="4" ref="AD56:AI56">AD57+AD64</f>
        <v>4</v>
      </c>
      <c r="AE56" s="61">
        <f t="shared" si="4"/>
        <v>0</v>
      </c>
      <c r="AF56" s="61">
        <f t="shared" si="4"/>
        <v>0</v>
      </c>
      <c r="AG56" s="61">
        <f t="shared" si="4"/>
        <v>0</v>
      </c>
      <c r="AH56" s="61">
        <f t="shared" si="4"/>
        <v>0</v>
      </c>
      <c r="AI56" s="61">
        <f t="shared" si="4"/>
        <v>0</v>
      </c>
      <c r="AJ56" s="61">
        <f>SUM(AD56:AI56)</f>
        <v>4</v>
      </c>
      <c r="AK56" s="35">
        <v>2018</v>
      </c>
    </row>
    <row r="57" spans="1:37" s="64" customFormat="1" ht="36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>
        <v>1</v>
      </c>
      <c r="S57" s="27">
        <v>1</v>
      </c>
      <c r="T57" s="27">
        <v>3</v>
      </c>
      <c r="U57" s="27">
        <v>0</v>
      </c>
      <c r="V57" s="27">
        <v>1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41" t="s">
        <v>76</v>
      </c>
      <c r="AC57" s="37" t="s">
        <v>21</v>
      </c>
      <c r="AD57" s="61">
        <f aca="true" t="shared" si="5" ref="AD57:AI57">AD59</f>
        <v>4</v>
      </c>
      <c r="AE57" s="61">
        <f t="shared" si="5"/>
        <v>0</v>
      </c>
      <c r="AF57" s="61">
        <f t="shared" si="5"/>
        <v>0</v>
      </c>
      <c r="AG57" s="61">
        <f t="shared" si="5"/>
        <v>0</v>
      </c>
      <c r="AH57" s="61">
        <f t="shared" si="5"/>
        <v>0</v>
      </c>
      <c r="AI57" s="61">
        <f t="shared" si="5"/>
        <v>0</v>
      </c>
      <c r="AJ57" s="61">
        <f>SUM(AD57:AI57)</f>
        <v>4</v>
      </c>
      <c r="AK57" s="35">
        <v>2023</v>
      </c>
    </row>
    <row r="58" spans="1:37" s="64" customFormat="1" ht="2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>
        <v>1</v>
      </c>
      <c r="S58" s="27">
        <v>1</v>
      </c>
      <c r="T58" s="27">
        <v>3</v>
      </c>
      <c r="U58" s="27">
        <v>0</v>
      </c>
      <c r="V58" s="27">
        <v>1</v>
      </c>
      <c r="W58" s="27">
        <v>0</v>
      </c>
      <c r="X58" s="27">
        <v>0</v>
      </c>
      <c r="Y58" s="27">
        <v>0</v>
      </c>
      <c r="Z58" s="27">
        <v>0</v>
      </c>
      <c r="AA58" s="27">
        <v>1</v>
      </c>
      <c r="AB58" s="40" t="s">
        <v>77</v>
      </c>
      <c r="AC58" s="37" t="s">
        <v>23</v>
      </c>
      <c r="AD58" s="61">
        <v>11</v>
      </c>
      <c r="AE58" s="61">
        <v>0</v>
      </c>
      <c r="AF58" s="62">
        <v>0</v>
      </c>
      <c r="AG58" s="61">
        <v>0</v>
      </c>
      <c r="AH58" s="61">
        <v>0</v>
      </c>
      <c r="AI58" s="61">
        <v>0</v>
      </c>
      <c r="AJ58" s="61">
        <f>SUM(AD58:AI58)</f>
        <v>11</v>
      </c>
      <c r="AK58" s="35">
        <v>2018</v>
      </c>
    </row>
    <row r="59" spans="1:37" s="64" customFormat="1" ht="24">
      <c r="A59" s="27">
        <v>0</v>
      </c>
      <c r="B59" s="27">
        <v>2</v>
      </c>
      <c r="C59" s="27">
        <v>7</v>
      </c>
      <c r="D59" s="27">
        <v>0</v>
      </c>
      <c r="E59" s="27">
        <v>5</v>
      </c>
      <c r="F59" s="27">
        <v>0</v>
      </c>
      <c r="G59" s="27">
        <v>1</v>
      </c>
      <c r="H59" s="27">
        <v>1</v>
      </c>
      <c r="I59" s="27">
        <v>1</v>
      </c>
      <c r="J59" s="27">
        <v>3</v>
      </c>
      <c r="K59" s="27">
        <v>0</v>
      </c>
      <c r="L59" s="27">
        <v>1</v>
      </c>
      <c r="M59" s="27">
        <v>2</v>
      </c>
      <c r="N59" s="27">
        <v>0</v>
      </c>
      <c r="O59" s="27">
        <v>0</v>
      </c>
      <c r="P59" s="27">
        <v>1</v>
      </c>
      <c r="Q59" s="27" t="s">
        <v>63</v>
      </c>
      <c r="R59" s="27">
        <v>1</v>
      </c>
      <c r="S59" s="27">
        <v>1</v>
      </c>
      <c r="T59" s="27">
        <v>3</v>
      </c>
      <c r="U59" s="27">
        <v>0</v>
      </c>
      <c r="V59" s="27">
        <v>1</v>
      </c>
      <c r="W59" s="27">
        <v>0</v>
      </c>
      <c r="X59" s="27">
        <v>0</v>
      </c>
      <c r="Y59" s="27">
        <v>1</v>
      </c>
      <c r="Z59" s="27">
        <v>0</v>
      </c>
      <c r="AA59" s="27">
        <v>0</v>
      </c>
      <c r="AB59" s="40" t="s">
        <v>72</v>
      </c>
      <c r="AC59" s="37" t="s">
        <v>21</v>
      </c>
      <c r="AD59" s="61">
        <v>4</v>
      </c>
      <c r="AE59" s="61">
        <v>0</v>
      </c>
      <c r="AF59" s="62">
        <v>0</v>
      </c>
      <c r="AG59" s="61">
        <v>0</v>
      </c>
      <c r="AH59" s="61">
        <v>0</v>
      </c>
      <c r="AI59" s="61">
        <v>0</v>
      </c>
      <c r="AJ59" s="61">
        <f>SUM(AD59:AI59)</f>
        <v>4</v>
      </c>
      <c r="AK59" s="35">
        <v>2018</v>
      </c>
    </row>
    <row r="60" spans="1:37" s="64" customFormat="1" ht="2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</v>
      </c>
      <c r="S60" s="27">
        <v>1</v>
      </c>
      <c r="T60" s="27">
        <v>3</v>
      </c>
      <c r="U60" s="27">
        <v>0</v>
      </c>
      <c r="V60" s="27">
        <v>1</v>
      </c>
      <c r="W60" s="27">
        <v>0</v>
      </c>
      <c r="X60" s="27">
        <v>0</v>
      </c>
      <c r="Y60" s="27">
        <v>1</v>
      </c>
      <c r="Z60" s="27">
        <v>0</v>
      </c>
      <c r="AA60" s="27">
        <v>1</v>
      </c>
      <c r="AB60" s="40" t="s">
        <v>73</v>
      </c>
      <c r="AC60" s="37" t="s">
        <v>23</v>
      </c>
      <c r="AD60" s="61">
        <v>1</v>
      </c>
      <c r="AE60" s="61"/>
      <c r="AF60" s="62"/>
      <c r="AG60" s="61"/>
      <c r="AH60" s="61"/>
      <c r="AI60" s="61"/>
      <c r="AJ60" s="61">
        <f>SUM(AD60:AI60)</f>
        <v>1</v>
      </c>
      <c r="AK60" s="35">
        <v>2018</v>
      </c>
    </row>
    <row r="61" spans="1:37" s="64" customFormat="1" ht="2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>
        <v>1</v>
      </c>
      <c r="S61" s="27">
        <v>1</v>
      </c>
      <c r="T61" s="27">
        <v>3</v>
      </c>
      <c r="U61" s="27">
        <v>0</v>
      </c>
      <c r="V61" s="27">
        <v>1</v>
      </c>
      <c r="W61" s="27">
        <v>0</v>
      </c>
      <c r="X61" s="27">
        <v>0</v>
      </c>
      <c r="Y61" s="27">
        <v>2</v>
      </c>
      <c r="Z61" s="27">
        <v>0</v>
      </c>
      <c r="AA61" s="27">
        <v>0</v>
      </c>
      <c r="AB61" s="40" t="s">
        <v>74</v>
      </c>
      <c r="AC61" s="37" t="s">
        <v>25</v>
      </c>
      <c r="AD61" s="61" t="s">
        <v>62</v>
      </c>
      <c r="AE61" s="61" t="s">
        <v>62</v>
      </c>
      <c r="AF61" s="61" t="s">
        <v>62</v>
      </c>
      <c r="AG61" s="61" t="s">
        <v>62</v>
      </c>
      <c r="AH61" s="61" t="s">
        <v>62</v>
      </c>
      <c r="AI61" s="61" t="s">
        <v>62</v>
      </c>
      <c r="AJ61" s="61" t="s">
        <v>62</v>
      </c>
      <c r="AK61" s="35">
        <v>2023</v>
      </c>
    </row>
    <row r="62" spans="1:37" s="64" customFormat="1" ht="2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>
        <v>1</v>
      </c>
      <c r="S62" s="27">
        <v>1</v>
      </c>
      <c r="T62" s="27">
        <v>3</v>
      </c>
      <c r="U62" s="27">
        <v>0</v>
      </c>
      <c r="V62" s="27">
        <v>1</v>
      </c>
      <c r="W62" s="27">
        <v>0</v>
      </c>
      <c r="X62" s="27">
        <v>0</v>
      </c>
      <c r="Y62" s="27">
        <v>2</v>
      </c>
      <c r="Z62" s="27">
        <v>0</v>
      </c>
      <c r="AA62" s="27">
        <v>1</v>
      </c>
      <c r="AB62" s="40" t="s">
        <v>75</v>
      </c>
      <c r="AC62" s="37" t="s">
        <v>23</v>
      </c>
      <c r="AD62" s="61">
        <v>1</v>
      </c>
      <c r="AE62" s="61">
        <v>1</v>
      </c>
      <c r="AF62" s="62">
        <v>1</v>
      </c>
      <c r="AG62" s="61">
        <v>1</v>
      </c>
      <c r="AH62" s="61">
        <v>1</v>
      </c>
      <c r="AI62" s="61">
        <v>1</v>
      </c>
      <c r="AJ62" s="61">
        <v>1</v>
      </c>
      <c r="AK62" s="35">
        <v>2023</v>
      </c>
    </row>
    <row r="63" spans="1:37" s="64" customFormat="1" ht="1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0"/>
      <c r="AC63" s="37"/>
      <c r="AD63" s="61"/>
      <c r="AE63" s="61"/>
      <c r="AF63" s="62"/>
      <c r="AG63" s="61"/>
      <c r="AH63" s="61"/>
      <c r="AI63" s="61"/>
      <c r="AJ63" s="61"/>
      <c r="AK63" s="63"/>
    </row>
    <row r="64" spans="1:37" s="64" customFormat="1" ht="2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>
        <v>1</v>
      </c>
      <c r="S64" s="27">
        <v>1</v>
      </c>
      <c r="T64" s="27">
        <v>3</v>
      </c>
      <c r="U64" s="27">
        <v>0</v>
      </c>
      <c r="V64" s="27">
        <v>2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41" t="s">
        <v>83</v>
      </c>
      <c r="AC64" s="37" t="s">
        <v>21</v>
      </c>
      <c r="AD64" s="61">
        <v>0</v>
      </c>
      <c r="AE64" s="61">
        <v>0</v>
      </c>
      <c r="AF64" s="62">
        <v>0</v>
      </c>
      <c r="AG64" s="61">
        <v>0</v>
      </c>
      <c r="AH64" s="61">
        <v>0</v>
      </c>
      <c r="AI64" s="61">
        <v>0</v>
      </c>
      <c r="AJ64" s="61">
        <f>SUM(AD64:AI64)</f>
        <v>0</v>
      </c>
      <c r="AK64" s="35">
        <v>2023</v>
      </c>
    </row>
    <row r="65" spans="1:37" s="64" customFormat="1" ht="25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>
        <v>1</v>
      </c>
      <c r="S65" s="27">
        <v>1</v>
      </c>
      <c r="T65" s="27">
        <v>3</v>
      </c>
      <c r="U65" s="27">
        <v>0</v>
      </c>
      <c r="V65" s="27">
        <v>2</v>
      </c>
      <c r="W65" s="27">
        <v>0</v>
      </c>
      <c r="X65" s="27">
        <v>0</v>
      </c>
      <c r="Y65" s="27">
        <v>0</v>
      </c>
      <c r="Z65" s="27">
        <v>0</v>
      </c>
      <c r="AA65" s="27">
        <v>1</v>
      </c>
      <c r="AB65" s="40" t="s">
        <v>84</v>
      </c>
      <c r="AC65" s="37" t="s">
        <v>22</v>
      </c>
      <c r="AD65" s="61">
        <v>2</v>
      </c>
      <c r="AE65" s="61">
        <v>0</v>
      </c>
      <c r="AF65" s="62">
        <v>0</v>
      </c>
      <c r="AG65" s="61">
        <v>0</v>
      </c>
      <c r="AH65" s="61">
        <v>0</v>
      </c>
      <c r="AI65" s="61">
        <v>0</v>
      </c>
      <c r="AJ65" s="61">
        <f>SUM(AD65:AI65)</f>
        <v>2</v>
      </c>
      <c r="AK65" s="35">
        <v>2023</v>
      </c>
    </row>
    <row r="66" spans="1:37" s="64" customFormat="1" ht="2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v>1</v>
      </c>
      <c r="S66" s="27">
        <v>1</v>
      </c>
      <c r="T66" s="27">
        <v>3</v>
      </c>
      <c r="U66" s="27">
        <v>0</v>
      </c>
      <c r="V66" s="27">
        <v>2</v>
      </c>
      <c r="W66" s="27">
        <v>0</v>
      </c>
      <c r="X66" s="27">
        <v>0</v>
      </c>
      <c r="Y66" s="27">
        <v>1</v>
      </c>
      <c r="Z66" s="27">
        <v>0</v>
      </c>
      <c r="AA66" s="27">
        <v>0</v>
      </c>
      <c r="AB66" s="40" t="s">
        <v>81</v>
      </c>
      <c r="AC66" s="37" t="s">
        <v>25</v>
      </c>
      <c r="AD66" s="61" t="s">
        <v>62</v>
      </c>
      <c r="AE66" s="61" t="s">
        <v>62</v>
      </c>
      <c r="AF66" s="61" t="s">
        <v>62</v>
      </c>
      <c r="AG66" s="61" t="s">
        <v>62</v>
      </c>
      <c r="AH66" s="61" t="s">
        <v>62</v>
      </c>
      <c r="AI66" s="61" t="s">
        <v>62</v>
      </c>
      <c r="AJ66" s="61" t="s">
        <v>62</v>
      </c>
      <c r="AK66" s="35">
        <v>2023</v>
      </c>
    </row>
    <row r="67" spans="1:37" s="64" customFormat="1" ht="2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1</v>
      </c>
      <c r="S67" s="27">
        <v>1</v>
      </c>
      <c r="T67" s="27">
        <v>3</v>
      </c>
      <c r="U67" s="27">
        <v>0</v>
      </c>
      <c r="V67" s="27">
        <v>2</v>
      </c>
      <c r="W67" s="27">
        <v>0</v>
      </c>
      <c r="X67" s="27">
        <v>0</v>
      </c>
      <c r="Y67" s="27">
        <v>1</v>
      </c>
      <c r="Z67" s="27">
        <v>0</v>
      </c>
      <c r="AA67" s="27">
        <v>1</v>
      </c>
      <c r="AB67" s="40" t="s">
        <v>82</v>
      </c>
      <c r="AC67" s="37" t="s">
        <v>78</v>
      </c>
      <c r="AD67" s="61">
        <v>11</v>
      </c>
      <c r="AE67" s="61">
        <v>0</v>
      </c>
      <c r="AF67" s="62">
        <v>0</v>
      </c>
      <c r="AG67" s="61">
        <v>0</v>
      </c>
      <c r="AH67" s="61">
        <v>0</v>
      </c>
      <c r="AI67" s="61">
        <v>0</v>
      </c>
      <c r="AJ67" s="61">
        <v>11</v>
      </c>
      <c r="AK67" s="35">
        <v>2018</v>
      </c>
    </row>
    <row r="68" spans="1:37" s="64" customFormat="1" ht="2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v>1</v>
      </c>
      <c r="S68" s="27">
        <v>1</v>
      </c>
      <c r="T68" s="27">
        <v>3</v>
      </c>
      <c r="U68" s="27">
        <v>0</v>
      </c>
      <c r="V68" s="27">
        <v>2</v>
      </c>
      <c r="W68" s="27">
        <v>0</v>
      </c>
      <c r="X68" s="27">
        <v>0</v>
      </c>
      <c r="Y68" s="27">
        <v>2</v>
      </c>
      <c r="Z68" s="27">
        <v>0</v>
      </c>
      <c r="AA68" s="27">
        <v>0</v>
      </c>
      <c r="AB68" s="40" t="s">
        <v>79</v>
      </c>
      <c r="AC68" s="37" t="s">
        <v>25</v>
      </c>
      <c r="AD68" s="61" t="s">
        <v>62</v>
      </c>
      <c r="AE68" s="61" t="s">
        <v>62</v>
      </c>
      <c r="AF68" s="61" t="s">
        <v>62</v>
      </c>
      <c r="AG68" s="61" t="s">
        <v>62</v>
      </c>
      <c r="AH68" s="61" t="s">
        <v>62</v>
      </c>
      <c r="AI68" s="61" t="s">
        <v>62</v>
      </c>
      <c r="AJ68" s="61" t="s">
        <v>62</v>
      </c>
      <c r="AK68" s="35">
        <v>2023</v>
      </c>
    </row>
    <row r="69" spans="1:37" s="64" customFormat="1" ht="2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>
        <v>1</v>
      </c>
      <c r="S69" s="27">
        <v>1</v>
      </c>
      <c r="T69" s="27">
        <v>3</v>
      </c>
      <c r="U69" s="27">
        <v>0</v>
      </c>
      <c r="V69" s="27">
        <v>2</v>
      </c>
      <c r="W69" s="27">
        <v>0</v>
      </c>
      <c r="X69" s="27">
        <v>0</v>
      </c>
      <c r="Y69" s="27">
        <v>2</v>
      </c>
      <c r="Z69" s="27">
        <v>0</v>
      </c>
      <c r="AA69" s="27">
        <v>1</v>
      </c>
      <c r="AB69" s="40" t="s">
        <v>80</v>
      </c>
      <c r="AC69" s="37" t="s">
        <v>23</v>
      </c>
      <c r="AD69" s="61">
        <v>1</v>
      </c>
      <c r="AE69" s="61">
        <v>1</v>
      </c>
      <c r="AF69" s="61">
        <v>1</v>
      </c>
      <c r="AG69" s="61">
        <v>1</v>
      </c>
      <c r="AH69" s="61">
        <v>1</v>
      </c>
      <c r="AI69" s="61">
        <v>1</v>
      </c>
      <c r="AJ69" s="61">
        <v>1</v>
      </c>
      <c r="AK69" s="35">
        <v>2023</v>
      </c>
    </row>
    <row r="70" spans="1:37" s="64" customFormat="1" ht="1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56"/>
      <c r="U70" s="56"/>
      <c r="V70" s="56"/>
      <c r="W70" s="56"/>
      <c r="X70" s="56"/>
      <c r="Y70" s="56"/>
      <c r="Z70" s="56"/>
      <c r="AA70" s="56"/>
      <c r="AB70" s="65"/>
      <c r="AC70" s="37"/>
      <c r="AD70" s="61"/>
      <c r="AE70" s="61"/>
      <c r="AF70" s="62"/>
      <c r="AG70" s="61"/>
      <c r="AH70" s="61"/>
      <c r="AI70" s="61"/>
      <c r="AJ70" s="61"/>
      <c r="AK70" s="63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  <row r="218" spans="1:36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9"/>
      <c r="Q218" s="49"/>
      <c r="R218" s="49"/>
      <c r="S218" s="49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51"/>
      <c r="AG218" s="49"/>
      <c r="AH218" s="49"/>
      <c r="AI218" s="49"/>
      <c r="AJ218" s="49"/>
    </row>
    <row r="219" spans="1:36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9"/>
      <c r="Q219" s="49"/>
      <c r="R219" s="49"/>
      <c r="S219" s="49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51"/>
      <c r="AG219" s="49"/>
      <c r="AH219" s="49"/>
      <c r="AI219" s="49"/>
      <c r="AJ219" s="49"/>
    </row>
    <row r="220" spans="1:36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9"/>
      <c r="P220" s="49"/>
      <c r="Q220" s="49"/>
      <c r="R220" s="49"/>
      <c r="S220" s="49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51"/>
      <c r="AG220" s="49"/>
      <c r="AH220" s="49"/>
      <c r="AI220" s="49"/>
      <c r="AJ220" s="49"/>
    </row>
    <row r="221" spans="1:36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9"/>
      <c r="P221" s="49"/>
      <c r="Q221" s="49"/>
      <c r="R221" s="49"/>
      <c r="S221" s="49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51"/>
      <c r="AG221" s="49"/>
      <c r="AH221" s="49"/>
      <c r="AI221" s="49"/>
      <c r="AJ221" s="49"/>
    </row>
    <row r="222" spans="1:36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9"/>
      <c r="P222" s="49"/>
      <c r="Q222" s="49"/>
      <c r="R222" s="49"/>
      <c r="S222" s="49"/>
      <c r="T222" s="50"/>
      <c r="U222" s="50"/>
      <c r="V222" s="50"/>
      <c r="W222" s="50"/>
      <c r="X222" s="50"/>
      <c r="Y222" s="50"/>
      <c r="Z222" s="50"/>
      <c r="AA222" s="50"/>
      <c r="AB222" s="49"/>
      <c r="AC222" s="49"/>
      <c r="AD222" s="49"/>
      <c r="AE222" s="49"/>
      <c r="AF222" s="51"/>
      <c r="AG222" s="49"/>
      <c r="AH222" s="49"/>
      <c r="AI222" s="49"/>
      <c r="AJ222" s="49"/>
    </row>
    <row r="223" spans="1:36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9"/>
      <c r="P223" s="49"/>
      <c r="Q223" s="49"/>
      <c r="R223" s="49"/>
      <c r="S223" s="49"/>
      <c r="T223" s="50"/>
      <c r="U223" s="50"/>
      <c r="V223" s="50"/>
      <c r="W223" s="50"/>
      <c r="X223" s="50"/>
      <c r="Y223" s="50"/>
      <c r="Z223" s="50"/>
      <c r="AA223" s="50"/>
      <c r="AB223" s="49"/>
      <c r="AC223" s="49"/>
      <c r="AD223" s="49"/>
      <c r="AE223" s="49"/>
      <c r="AF223" s="51"/>
      <c r="AG223" s="49"/>
      <c r="AH223" s="49"/>
      <c r="AI223" s="49"/>
      <c r="AJ223" s="49"/>
    </row>
    <row r="224" spans="1:36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9"/>
      <c r="P224" s="49"/>
      <c r="Q224" s="49"/>
      <c r="R224" s="49"/>
      <c r="S224" s="49"/>
      <c r="T224" s="50"/>
      <c r="U224" s="50"/>
      <c r="V224" s="50"/>
      <c r="W224" s="50"/>
      <c r="X224" s="50"/>
      <c r="Y224" s="50"/>
      <c r="Z224" s="50"/>
      <c r="AA224" s="50"/>
      <c r="AB224" s="49"/>
      <c r="AC224" s="49"/>
      <c r="AD224" s="49"/>
      <c r="AE224" s="49"/>
      <c r="AF224" s="51"/>
      <c r="AG224" s="49"/>
      <c r="AH224" s="49"/>
      <c r="AI224" s="49"/>
      <c r="AJ224" s="49"/>
    </row>
    <row r="225" spans="1:36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9"/>
      <c r="P225" s="49"/>
      <c r="Q225" s="49"/>
      <c r="R225" s="49"/>
      <c r="S225" s="49"/>
      <c r="T225" s="50"/>
      <c r="U225" s="50"/>
      <c r="V225" s="50"/>
      <c r="W225" s="50"/>
      <c r="X225" s="50"/>
      <c r="Y225" s="50"/>
      <c r="Z225" s="50"/>
      <c r="AA225" s="50"/>
      <c r="AB225" s="49"/>
      <c r="AC225" s="49"/>
      <c r="AD225" s="49"/>
      <c r="AE225" s="49"/>
      <c r="AF225" s="51"/>
      <c r="AG225" s="49"/>
      <c r="AH225" s="49"/>
      <c r="AI225" s="49"/>
      <c r="AJ225" s="49"/>
    </row>
    <row r="226" spans="1:36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9"/>
      <c r="P226" s="49"/>
      <c r="Q226" s="49"/>
      <c r="R226" s="49"/>
      <c r="S226" s="49"/>
      <c r="T226" s="50"/>
      <c r="U226" s="50"/>
      <c r="V226" s="50"/>
      <c r="W226" s="50"/>
      <c r="X226" s="50"/>
      <c r="Y226" s="50"/>
      <c r="Z226" s="50"/>
      <c r="AA226" s="50"/>
      <c r="AB226" s="49"/>
      <c r="AC226" s="49"/>
      <c r="AD226" s="49"/>
      <c r="AE226" s="49"/>
      <c r="AF226" s="51"/>
      <c r="AG226" s="49"/>
      <c r="AH226" s="49"/>
      <c r="AI226" s="49"/>
      <c r="AJ226" s="49"/>
    </row>
    <row r="227" spans="1:36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9"/>
      <c r="P227" s="49"/>
      <c r="Q227" s="49"/>
      <c r="R227" s="49"/>
      <c r="S227" s="49"/>
      <c r="T227" s="50"/>
      <c r="U227" s="50"/>
      <c r="V227" s="50"/>
      <c r="W227" s="50"/>
      <c r="X227" s="50"/>
      <c r="Y227" s="50"/>
      <c r="Z227" s="50"/>
      <c r="AA227" s="50"/>
      <c r="AB227" s="49"/>
      <c r="AC227" s="49"/>
      <c r="AD227" s="49"/>
      <c r="AE227" s="49"/>
      <c r="AF227" s="51"/>
      <c r="AG227" s="49"/>
      <c r="AH227" s="49"/>
      <c r="AI227" s="49"/>
      <c r="AJ227" s="49"/>
    </row>
    <row r="228" spans="1:36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9"/>
      <c r="P228" s="49"/>
      <c r="Q228" s="49"/>
      <c r="R228" s="49"/>
      <c r="S228" s="49"/>
      <c r="T228" s="50"/>
      <c r="U228" s="50"/>
      <c r="V228" s="50"/>
      <c r="W228" s="50"/>
      <c r="X228" s="50"/>
      <c r="Y228" s="50"/>
      <c r="Z228" s="50"/>
      <c r="AA228" s="50"/>
      <c r="AB228" s="49"/>
      <c r="AC228" s="49"/>
      <c r="AD228" s="49"/>
      <c r="AE228" s="49"/>
      <c r="AF228" s="51"/>
      <c r="AG228" s="49"/>
      <c r="AH228" s="49"/>
      <c r="AI228" s="49"/>
      <c r="AJ228" s="49"/>
    </row>
    <row r="229" spans="1:36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9"/>
      <c r="P229" s="49"/>
      <c r="Q229" s="49"/>
      <c r="R229" s="49"/>
      <c r="S229" s="49"/>
      <c r="T229" s="50"/>
      <c r="U229" s="50"/>
      <c r="V229" s="50"/>
      <c r="W229" s="50"/>
      <c r="X229" s="50"/>
      <c r="Y229" s="50"/>
      <c r="Z229" s="50"/>
      <c r="AA229" s="50"/>
      <c r="AB229" s="49"/>
      <c r="AC229" s="49"/>
      <c r="AD229" s="49"/>
      <c r="AE229" s="49"/>
      <c r="AF229" s="51"/>
      <c r="AG229" s="49"/>
      <c r="AH229" s="49"/>
      <c r="AI229" s="49"/>
      <c r="AJ229" s="49"/>
    </row>
    <row r="230" spans="1:36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9"/>
      <c r="P230" s="49"/>
      <c r="Q230" s="49"/>
      <c r="R230" s="49"/>
      <c r="S230" s="49"/>
      <c r="T230" s="50"/>
      <c r="U230" s="50"/>
      <c r="V230" s="50"/>
      <c r="W230" s="50"/>
      <c r="X230" s="50"/>
      <c r="Y230" s="50"/>
      <c r="Z230" s="50"/>
      <c r="AA230" s="50"/>
      <c r="AB230" s="49"/>
      <c r="AC230" s="49"/>
      <c r="AD230" s="49"/>
      <c r="AE230" s="49"/>
      <c r="AF230" s="51"/>
      <c r="AG230" s="49"/>
      <c r="AH230" s="49"/>
      <c r="AI230" s="49"/>
      <c r="AJ230" s="49"/>
    </row>
    <row r="231" spans="1:36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9"/>
      <c r="P231" s="49"/>
      <c r="Q231" s="49"/>
      <c r="R231" s="49"/>
      <c r="S231" s="49"/>
      <c r="T231" s="50"/>
      <c r="U231" s="50"/>
      <c r="V231" s="50"/>
      <c r="W231" s="50"/>
      <c r="X231" s="50"/>
      <c r="Y231" s="50"/>
      <c r="Z231" s="50"/>
      <c r="AA231" s="50"/>
      <c r="AB231" s="49"/>
      <c r="AC231" s="49"/>
      <c r="AD231" s="49"/>
      <c r="AE231" s="49"/>
      <c r="AF231" s="51"/>
      <c r="AG231" s="49"/>
      <c r="AH231" s="49"/>
      <c r="AI231" s="49"/>
      <c r="AJ231" s="49"/>
    </row>
    <row r="232" spans="1:36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9"/>
      <c r="P232" s="49"/>
      <c r="Q232" s="49"/>
      <c r="R232" s="49"/>
      <c r="S232" s="49"/>
      <c r="T232" s="50"/>
      <c r="U232" s="50"/>
      <c r="V232" s="50"/>
      <c r="W232" s="50"/>
      <c r="X232" s="50"/>
      <c r="Y232" s="50"/>
      <c r="Z232" s="50"/>
      <c r="AA232" s="50"/>
      <c r="AB232" s="49"/>
      <c r="AC232" s="49"/>
      <c r="AD232" s="49"/>
      <c r="AE232" s="49"/>
      <c r="AF232" s="51"/>
      <c r="AG232" s="49"/>
      <c r="AH232" s="49"/>
      <c r="AI232" s="49"/>
      <c r="AJ232" s="49"/>
    </row>
    <row r="233" spans="1:36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50"/>
      <c r="U233" s="50"/>
      <c r="V233" s="50"/>
      <c r="W233" s="50"/>
      <c r="X233" s="50"/>
      <c r="Y233" s="50"/>
      <c r="Z233" s="50"/>
      <c r="AA233" s="50"/>
      <c r="AB233" s="49"/>
      <c r="AC233" s="49"/>
      <c r="AD233" s="49"/>
      <c r="AE233" s="49"/>
      <c r="AF233" s="51"/>
      <c r="AG233" s="49"/>
      <c r="AH233" s="49"/>
      <c r="AI233" s="49"/>
      <c r="AJ233" s="49"/>
    </row>
    <row r="234" spans="1:36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50"/>
      <c r="U234" s="50"/>
      <c r="V234" s="50"/>
      <c r="W234" s="50"/>
      <c r="X234" s="50"/>
      <c r="Y234" s="50"/>
      <c r="Z234" s="50"/>
      <c r="AA234" s="50"/>
      <c r="AB234" s="49"/>
      <c r="AC234" s="49"/>
      <c r="AD234" s="49"/>
      <c r="AE234" s="49"/>
      <c r="AF234" s="51"/>
      <c r="AG234" s="49"/>
      <c r="AH234" s="49"/>
      <c r="AI234" s="49"/>
      <c r="AJ234" s="49"/>
    </row>
  </sheetData>
  <sheetProtection/>
  <mergeCells count="18">
    <mergeCell ref="C5:AJ5"/>
    <mergeCell ref="C6:AJ6"/>
    <mergeCell ref="A12:C13"/>
    <mergeCell ref="D12:E13"/>
    <mergeCell ref="F12:G13"/>
    <mergeCell ref="H12:Q13"/>
    <mergeCell ref="A11:Q11"/>
    <mergeCell ref="R11:AA13"/>
    <mergeCell ref="AB11:AB13"/>
    <mergeCell ref="AC11:AC13"/>
    <mergeCell ref="AG1:AJ1"/>
    <mergeCell ref="AG2:AJ2"/>
    <mergeCell ref="C3:AJ3"/>
    <mergeCell ref="C4:AJ4"/>
    <mergeCell ref="L8:AJ8"/>
    <mergeCell ref="L9:AJ9"/>
    <mergeCell ref="AD11:AI12"/>
    <mergeCell ref="AJ11:AK12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KauhovUA</cp:lastModifiedBy>
  <cp:lastPrinted>2018-03-07T12:51:43Z</cp:lastPrinted>
  <dcterms:created xsi:type="dcterms:W3CDTF">2017-10-30T07:46:34Z</dcterms:created>
  <dcterms:modified xsi:type="dcterms:W3CDTF">2019-01-14T06:48:29Z</dcterms:modified>
  <cp:category/>
  <cp:version/>
  <cp:contentType/>
  <cp:contentStatus/>
</cp:coreProperties>
</file>